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K:\Human Services\Service System Management\Early Learning Service System\ELS Program Administration\2021 Recovery\Phase 4 Funding Reconciliations\Phase 4 Funding Reconciliation Template\"/>
    </mc:Choice>
  </mc:AlternateContent>
  <xr:revisionPtr revIDLastSave="0" documentId="13_ncr:1_{77A3921D-F15C-46BC-8CE8-E170C97CB5B2}" xr6:coauthVersionLast="46" xr6:coauthVersionMax="46" xr10:uidLastSave="{00000000-0000-0000-0000-000000000000}"/>
  <bookViews>
    <workbookView xWindow="28680" yWindow="60" windowWidth="29040" windowHeight="15840" tabRatio="942" xr2:uid="{09A25404-29A9-446B-AACA-60704D99EF08}"/>
  </bookViews>
  <sheets>
    <sheet name="1 - Overview and Instructions" sheetId="18" r:id="rId1"/>
    <sheet name="2 - Management Representation" sheetId="28" r:id="rId2"/>
    <sheet name="3 - Phase 4 Funding" sheetId="20" r:id="rId3"/>
    <sheet name="4a - Child Absenteeism Tool" sheetId="29" r:id="rId4"/>
    <sheet name="4b - Positive Exposure Tool" sheetId="37" r:id="rId5"/>
    <sheet name="5 - Staff Absenteeism Tool" sheetId="32" r:id="rId6"/>
    <sheet name="6 - BASP" sheetId="34" r:id="rId7"/>
    <sheet name="7 - Stale-Dated Chq" sheetId="36" r:id="rId8"/>
    <sheet name="8 - KPIs" sheetId="30" r:id="rId9"/>
    <sheet name="9 - Reconciliation Summary" sheetId="33" r:id="rId10"/>
  </sheets>
  <externalReferences>
    <externalReference r:id="rId11"/>
    <externalReference r:id="rId12"/>
    <externalReference r:id="rId13"/>
  </externalReferences>
  <definedNames>
    <definedName name="_xlnm.Print_Area" localSheetId="0">'1 - Overview and Instructions'!$A$1:$O$7</definedName>
    <definedName name="_xlnm.Print_Area" localSheetId="1">'2 - Management Representation'!$A$1:$K$52</definedName>
    <definedName name="_xlnm.Print_Area" localSheetId="2">'3 - Phase 4 Funding'!$A$1:$N$20</definedName>
    <definedName name="_xlnm.Print_Area" localSheetId="7">#N/A</definedName>
    <definedName name="_xlnm.Print_Area" localSheetId="8">'8 - KPIs'!$A$1:$Q$25</definedName>
    <definedName name="QuarterlyPeriod" localSheetId="1">'[1]Reporting Dates &amp; Deadlines'!$A$1:$A$4</definedName>
    <definedName name="QuarterlyPeriod" localSheetId="8">'[1]Reporting Dates &amp; Deadlines'!$A$1:$A$4</definedName>
    <definedName name="QuarterlyPeriod">'[1]Reporting Dates &amp; Deadlines'!$A$1:$A$4</definedName>
    <definedName name="Triannual" localSheetId="1">#REF!</definedName>
    <definedName name="Triannual" localSheetId="3">#REF!</definedName>
    <definedName name="Triannual" localSheetId="5">#REF!</definedName>
    <definedName name="Triannual" localSheetId="6">#REF!</definedName>
    <definedName name="Triannual" localSheetId="8">#REF!</definedName>
    <definedName name="Triannual" localSheetId="9">#REF!</definedName>
    <definedName name="Triannual">#REF!</definedName>
    <definedName name="TriannualPeriod" localSheetId="1">'[2]Reporting Dates &amp; Deadlines'!$A$1:$A$4</definedName>
    <definedName name="TriannualPeriod" localSheetId="8">'[2]Reporting Dates &amp; Deadlines'!$A$1:$A$4</definedName>
    <definedName name="TriannualPeriod">'[3]Reporting Dates &amp; Deadlines'!$A$1:$A$4</definedName>
    <definedName name="Triannualreplacement" localSheetId="1">#REF!</definedName>
    <definedName name="Triannualreplacement" localSheetId="3">#REF!</definedName>
    <definedName name="Triannualreplacement" localSheetId="5">#REF!</definedName>
    <definedName name="Triannualreplacement" localSheetId="6">#REF!</definedName>
    <definedName name="Triannualreplacement" localSheetId="8">#REF!</definedName>
    <definedName name="Triannualreplacement" localSheetId="9">#REF!</definedName>
    <definedName name="Triannualreplacement">#REF!</definedName>
    <definedName name="zzz" localSheetId="1">#REF!</definedName>
    <definedName name="zzz" localSheetId="3">#REF!</definedName>
    <definedName name="zzz" localSheetId="5">#REF!</definedName>
    <definedName name="zzz" localSheetId="8">#REF!</definedName>
    <definedName name="zzz" localSheetId="9">#REF!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0" l="1"/>
  <c r="D27" i="33" l="1"/>
  <c r="N19" i="37"/>
  <c r="M13" i="30" s="1"/>
  <c r="M19" i="37"/>
  <c r="L13" i="30" s="1"/>
  <c r="L19" i="37"/>
  <c r="K13" i="30" s="1"/>
  <c r="K19" i="37"/>
  <c r="J13" i="30" s="1"/>
  <c r="J19" i="37"/>
  <c r="N20" i="37"/>
  <c r="M14" i="30" s="1"/>
  <c r="M20" i="37"/>
  <c r="L14" i="30" s="1"/>
  <c r="L20" i="37"/>
  <c r="K14" i="30" s="1"/>
  <c r="K20" i="37"/>
  <c r="J14" i="30" s="1"/>
  <c r="J20" i="37"/>
  <c r="G42" i="37"/>
  <c r="G18" i="37"/>
  <c r="G19" i="37"/>
  <c r="G20" i="37"/>
  <c r="G21" i="37"/>
  <c r="G22" i="37"/>
  <c r="G23" i="37"/>
  <c r="G24" i="37"/>
  <c r="G25" i="37"/>
  <c r="G26" i="37"/>
  <c r="G27" i="37"/>
  <c r="G28" i="37"/>
  <c r="G29" i="37"/>
  <c r="G30" i="37"/>
  <c r="G31" i="37"/>
  <c r="G32" i="37"/>
  <c r="G33" i="37"/>
  <c r="G34" i="37"/>
  <c r="G35" i="37"/>
  <c r="G36" i="37"/>
  <c r="G37" i="37"/>
  <c r="G38" i="37"/>
  <c r="G39" i="37"/>
  <c r="G40" i="37"/>
  <c r="G41" i="37"/>
  <c r="G43" i="37"/>
  <c r="G44" i="37"/>
  <c r="G45" i="37"/>
  <c r="G46" i="37"/>
  <c r="G47" i="37"/>
  <c r="G48" i="37"/>
  <c r="G49" i="37"/>
  <c r="G50" i="37"/>
  <c r="G51" i="37"/>
  <c r="G52" i="37"/>
  <c r="G53" i="37"/>
  <c r="G54" i="37"/>
  <c r="G55" i="37"/>
  <c r="G56" i="37"/>
  <c r="G57" i="37"/>
  <c r="G58" i="37"/>
  <c r="G59" i="37"/>
  <c r="G60" i="37"/>
  <c r="G61" i="37"/>
  <c r="G62" i="37"/>
  <c r="G63" i="37"/>
  <c r="G64" i="37"/>
  <c r="G65" i="37"/>
  <c r="G66" i="37"/>
  <c r="G67" i="37" l="1"/>
  <c r="M21" i="37"/>
  <c r="N21" i="37"/>
  <c r="L21" i="37"/>
  <c r="K21" i="37"/>
  <c r="J21" i="37"/>
  <c r="I14" i="30"/>
  <c r="L34" i="20"/>
  <c r="D29" i="33" s="1"/>
  <c r="I13" i="30"/>
  <c r="L33" i="20"/>
  <c r="D28" i="33" s="1"/>
  <c r="F32" i="20"/>
  <c r="G32" i="20"/>
  <c r="H32" i="20"/>
  <c r="I32" i="20"/>
  <c r="J32" i="20"/>
  <c r="B28" i="20"/>
  <c r="K32" i="20" l="1"/>
  <c r="F67" i="37"/>
  <c r="N22" i="37"/>
  <c r="M22" i="37"/>
  <c r="L22" i="37"/>
  <c r="K22" i="37"/>
  <c r="J22" i="37"/>
  <c r="J34" i="20"/>
  <c r="I34" i="20"/>
  <c r="H34" i="20"/>
  <c r="G34" i="20"/>
  <c r="F34" i="20"/>
  <c r="J33" i="20"/>
  <c r="I33" i="20"/>
  <c r="H33" i="20"/>
  <c r="G33" i="20"/>
  <c r="F33" i="20"/>
  <c r="C29" i="36"/>
  <c r="K34" i="20" l="1"/>
  <c r="K33" i="20"/>
  <c r="I24" i="37"/>
  <c r="E12" i="36"/>
  <c r="E26" i="36"/>
  <c r="E27" i="36"/>
  <c r="M48" i="34"/>
  <c r="M49" i="34"/>
  <c r="M50" i="34"/>
  <c r="M51" i="34"/>
  <c r="M52" i="34"/>
  <c r="M53" i="34"/>
  <c r="M54" i="34"/>
  <c r="M55" i="34"/>
  <c r="M47" i="34"/>
  <c r="F64" i="32"/>
  <c r="F20" i="29"/>
  <c r="F21" i="29"/>
  <c r="F22" i="29"/>
  <c r="F23" i="29"/>
  <c r="F24" i="29"/>
  <c r="F25" i="29"/>
  <c r="F26" i="29"/>
  <c r="F27" i="29"/>
  <c r="F28" i="29"/>
  <c r="F29" i="29"/>
  <c r="F30" i="29"/>
  <c r="F31" i="29"/>
  <c r="F32" i="29"/>
  <c r="F33" i="29"/>
  <c r="F34" i="29"/>
  <c r="F35" i="29"/>
  <c r="F36" i="29"/>
  <c r="F37" i="29"/>
  <c r="F38" i="29"/>
  <c r="F39" i="29"/>
  <c r="F40" i="29"/>
  <c r="F41" i="29"/>
  <c r="F42" i="29"/>
  <c r="F43" i="29"/>
  <c r="F44" i="29"/>
  <c r="F45" i="29"/>
  <c r="F46" i="29"/>
  <c r="F47" i="29"/>
  <c r="F48" i="29"/>
  <c r="F49" i="29"/>
  <c r="F50" i="29"/>
  <c r="F51" i="29"/>
  <c r="F52" i="29"/>
  <c r="F53" i="29"/>
  <c r="F54" i="29"/>
  <c r="F55" i="29"/>
  <c r="F56" i="29"/>
  <c r="F57" i="29"/>
  <c r="F58" i="29"/>
  <c r="F59" i="29"/>
  <c r="F60" i="29"/>
  <c r="F61" i="29"/>
  <c r="F62" i="29"/>
  <c r="F63" i="29"/>
  <c r="F64" i="29"/>
  <c r="F65" i="29"/>
  <c r="F66" i="29"/>
  <c r="F19" i="29" l="1"/>
  <c r="F67" i="29" s="1"/>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5" i="32"/>
  <c r="M26" i="34" l="1"/>
  <c r="E18" i="36" l="1"/>
  <c r="E13" i="36"/>
  <c r="E14" i="36"/>
  <c r="E15" i="36"/>
  <c r="E16" i="36"/>
  <c r="E17" i="36"/>
  <c r="E19" i="36"/>
  <c r="E20" i="36"/>
  <c r="E21" i="36"/>
  <c r="E22" i="36"/>
  <c r="E23" i="36"/>
  <c r="E24" i="36"/>
  <c r="N43" i="34"/>
  <c r="M24" i="34"/>
  <c r="B24" i="20" l="1"/>
  <c r="M32" i="34" l="1"/>
  <c r="M33" i="34"/>
  <c r="M34" i="34"/>
  <c r="M35" i="34"/>
  <c r="M36" i="34"/>
  <c r="M37" i="34"/>
  <c r="M38" i="34"/>
  <c r="M39" i="34"/>
  <c r="M40" i="34"/>
  <c r="M41" i="34"/>
  <c r="M42" i="34"/>
  <c r="E28" i="36" l="1"/>
  <c r="E25" i="36" l="1"/>
  <c r="E29" i="36" s="1"/>
  <c r="D66" i="33" s="1"/>
  <c r="E10" i="33" s="1"/>
  <c r="F10" i="33" s="1"/>
  <c r="D52" i="33"/>
  <c r="D51" i="33"/>
  <c r="C58" i="20"/>
  <c r="D58" i="20"/>
  <c r="E58" i="20"/>
  <c r="F58" i="20"/>
  <c r="G58" i="20"/>
  <c r="H58" i="20"/>
  <c r="I58" i="20"/>
  <c r="J58" i="20"/>
  <c r="B58" i="20"/>
  <c r="D9" i="33"/>
  <c r="F15" i="30"/>
  <c r="G15" i="30"/>
  <c r="H15" i="30"/>
  <c r="I15" i="30"/>
  <c r="J15" i="30"/>
  <c r="K15" i="30"/>
  <c r="L15" i="30"/>
  <c r="M15" i="30"/>
  <c r="E15" i="30"/>
  <c r="G43" i="34" l="1"/>
  <c r="H43" i="34"/>
  <c r="I43" i="34"/>
  <c r="E56" i="34"/>
  <c r="F56" i="34"/>
  <c r="G56" i="34"/>
  <c r="H56" i="34"/>
  <c r="I56" i="34"/>
  <c r="J56" i="34"/>
  <c r="K56" i="34"/>
  <c r="L56" i="34"/>
  <c r="G27" i="34"/>
  <c r="H19" i="30" s="1"/>
  <c r="H27" i="34"/>
  <c r="I19" i="30" s="1"/>
  <c r="E24" i="20"/>
  <c r="I58" i="34" l="1"/>
  <c r="H58" i="34"/>
  <c r="G58" i="34"/>
  <c r="D60" i="33"/>
  <c r="E43" i="34"/>
  <c r="E58" i="34" s="1"/>
  <c r="F43" i="34"/>
  <c r="F58" i="34" s="1"/>
  <c r="J43" i="34"/>
  <c r="J58" i="34" s="1"/>
  <c r="K43" i="34"/>
  <c r="K58" i="34" s="1"/>
  <c r="L43" i="34"/>
  <c r="L58" i="34" s="1"/>
  <c r="E27" i="34"/>
  <c r="F19" i="30" s="1"/>
  <c r="F27" i="34"/>
  <c r="G19" i="30" s="1"/>
  <c r="I27" i="34"/>
  <c r="J19" i="30" s="1"/>
  <c r="J27" i="34"/>
  <c r="K19" i="30" s="1"/>
  <c r="K27" i="34"/>
  <c r="L19" i="30" s="1"/>
  <c r="L27" i="34"/>
  <c r="M19" i="30" s="1"/>
  <c r="N56" i="34"/>
  <c r="D56" i="34"/>
  <c r="D58" i="33"/>
  <c r="D43" i="34"/>
  <c r="M31" i="34"/>
  <c r="D27" i="34"/>
  <c r="E19" i="30" s="1"/>
  <c r="M25" i="34"/>
  <c r="M27" i="34" s="1"/>
  <c r="D59" i="33" l="1"/>
  <c r="D62" i="33" s="1"/>
  <c r="N58" i="34"/>
  <c r="B14" i="20" s="1"/>
  <c r="D58" i="34"/>
  <c r="M56" i="34"/>
  <c r="M43" i="34"/>
  <c r="M58" i="34" l="1"/>
  <c r="Q18" i="32"/>
  <c r="P18" i="32"/>
  <c r="O18" i="32"/>
  <c r="N18" i="32"/>
  <c r="M18" i="32"/>
  <c r="L18" i="32"/>
  <c r="K18" i="32"/>
  <c r="J18" i="32"/>
  <c r="I18" i="32"/>
  <c r="E17" i="30" s="1"/>
  <c r="K19" i="32" l="1"/>
  <c r="G16" i="30" s="1"/>
  <c r="G17" i="30"/>
  <c r="L19" i="32"/>
  <c r="H16" i="30" s="1"/>
  <c r="H17" i="30"/>
  <c r="M19" i="32"/>
  <c r="I16" i="30" s="1"/>
  <c r="I17" i="30"/>
  <c r="Q19" i="32"/>
  <c r="M16" i="30" s="1"/>
  <c r="M17" i="30"/>
  <c r="O19" i="32"/>
  <c r="K16" i="30" s="1"/>
  <c r="K17" i="30"/>
  <c r="P19" i="32"/>
  <c r="L16" i="30" s="1"/>
  <c r="L17" i="30"/>
  <c r="J19" i="32"/>
  <c r="F16" i="30" s="1"/>
  <c r="F17" i="30"/>
  <c r="N19" i="32"/>
  <c r="J16" i="30" s="1"/>
  <c r="J17" i="30"/>
  <c r="I19" i="32"/>
  <c r="E16" i="30" s="1"/>
  <c r="J24" i="20"/>
  <c r="I24" i="20"/>
  <c r="H24" i="20"/>
  <c r="G24" i="20"/>
  <c r="F24" i="20"/>
  <c r="D24" i="20"/>
  <c r="C24" i="20"/>
  <c r="D21" i="33" l="1"/>
  <c r="D20" i="33"/>
  <c r="D19" i="33"/>
  <c r="D18" i="33"/>
  <c r="K26" i="20"/>
  <c r="K25" i="20"/>
  <c r="K24" i="20" s="1"/>
  <c r="M10" i="30" l="1"/>
  <c r="L10" i="30"/>
  <c r="K10" i="30"/>
  <c r="J10" i="30"/>
  <c r="I10" i="30"/>
  <c r="H10" i="30"/>
  <c r="G10" i="30"/>
  <c r="F10" i="30"/>
  <c r="E10" i="30"/>
  <c r="M9" i="30" l="1"/>
  <c r="L9" i="30"/>
  <c r="K9" i="30"/>
  <c r="J9" i="30"/>
  <c r="I9" i="30"/>
  <c r="H9" i="30"/>
  <c r="G9" i="30"/>
  <c r="F9" i="30"/>
  <c r="E9" i="30"/>
  <c r="D42" i="33"/>
  <c r="D41" i="33"/>
  <c r="D36" i="33"/>
  <c r="D33" i="33"/>
  <c r="D23" i="33"/>
  <c r="D16" i="33"/>
  <c r="B41" i="20"/>
  <c r="J41" i="20"/>
  <c r="I41" i="20"/>
  <c r="H41" i="20"/>
  <c r="G41" i="20"/>
  <c r="F41" i="20"/>
  <c r="E41" i="20"/>
  <c r="D41" i="20"/>
  <c r="C41" i="20"/>
  <c r="Q20" i="32"/>
  <c r="M18" i="30" s="1"/>
  <c r="P20" i="32"/>
  <c r="L18" i="30" s="1"/>
  <c r="O20" i="32"/>
  <c r="K18" i="30" s="1"/>
  <c r="N20" i="32"/>
  <c r="J18" i="30" s="1"/>
  <c r="M20" i="32"/>
  <c r="I18" i="30" s="1"/>
  <c r="L20" i="32"/>
  <c r="H18" i="30" s="1"/>
  <c r="K20" i="32"/>
  <c r="G18" i="30" s="1"/>
  <c r="J20" i="32"/>
  <c r="F18" i="30" s="1"/>
  <c r="I20" i="32"/>
  <c r="J81" i="20"/>
  <c r="J83" i="20" s="1"/>
  <c r="J37" i="20" s="1"/>
  <c r="I81" i="20"/>
  <c r="I83" i="20" s="1"/>
  <c r="I37" i="20" s="1"/>
  <c r="H81" i="20"/>
  <c r="H83" i="20" s="1"/>
  <c r="H37" i="20" s="1"/>
  <c r="G81" i="20"/>
  <c r="G83" i="20" s="1"/>
  <c r="G37" i="20" s="1"/>
  <c r="F81" i="20"/>
  <c r="F83" i="20" s="1"/>
  <c r="F37" i="20" s="1"/>
  <c r="J28" i="20"/>
  <c r="I28" i="20"/>
  <c r="H28" i="20"/>
  <c r="G28" i="20"/>
  <c r="F28" i="20"/>
  <c r="E28" i="20"/>
  <c r="D28" i="20"/>
  <c r="C28" i="20"/>
  <c r="E18" i="30" l="1"/>
  <c r="L42" i="20"/>
  <c r="D37" i="33" s="1"/>
  <c r="I60" i="20"/>
  <c r="H60" i="20"/>
  <c r="E60" i="20"/>
  <c r="D60" i="20"/>
  <c r="B60" i="20"/>
  <c r="F42" i="20"/>
  <c r="C60" i="20"/>
  <c r="J42" i="20"/>
  <c r="G60" i="20"/>
  <c r="F60" i="20"/>
  <c r="J60" i="20"/>
  <c r="B42" i="20"/>
  <c r="C42" i="20"/>
  <c r="G42" i="20"/>
  <c r="D42" i="20"/>
  <c r="H42" i="20"/>
  <c r="E42" i="20"/>
  <c r="I42" i="20"/>
  <c r="K42" i="20" l="1"/>
  <c r="K80" i="20"/>
  <c r="K79" i="20"/>
  <c r="K78" i="20"/>
  <c r="K77" i="20"/>
  <c r="K76" i="20"/>
  <c r="K75" i="20"/>
  <c r="K74" i="20"/>
  <c r="K73" i="20"/>
  <c r="K72" i="20"/>
  <c r="K71" i="20"/>
  <c r="K70" i="20"/>
  <c r="K69" i="20"/>
  <c r="K57" i="20"/>
  <c r="K56" i="20"/>
  <c r="K55" i="20"/>
  <c r="D50" i="33" s="1"/>
  <c r="K54" i="20"/>
  <c r="D49" i="33" s="1"/>
  <c r="K53" i="20"/>
  <c r="D48" i="33" s="1"/>
  <c r="K52" i="20"/>
  <c r="D47" i="33" s="1"/>
  <c r="K51" i="20"/>
  <c r="K50" i="20"/>
  <c r="D45" i="33" s="1"/>
  <c r="K47" i="20"/>
  <c r="K46" i="20"/>
  <c r="K41" i="20"/>
  <c r="K38" i="20"/>
  <c r="K28" i="20"/>
  <c r="K23" i="20"/>
  <c r="K21" i="20"/>
  <c r="D3" i="33"/>
  <c r="L58" i="20" l="1"/>
  <c r="D46" i="33"/>
  <c r="D53" i="33" s="1"/>
  <c r="K58" i="20"/>
  <c r="K60" i="20" s="1"/>
  <c r="A66" i="32"/>
  <c r="Q21" i="32"/>
  <c r="Q22" i="32" s="1"/>
  <c r="P21" i="32"/>
  <c r="P22" i="32" s="1"/>
  <c r="O21" i="32"/>
  <c r="O22" i="32" s="1"/>
  <c r="N21" i="32"/>
  <c r="N22" i="32" s="1"/>
  <c r="M21" i="32"/>
  <c r="M22" i="32" s="1"/>
  <c r="L21" i="32"/>
  <c r="L22" i="32" s="1"/>
  <c r="K21" i="32"/>
  <c r="K22" i="32" s="1"/>
  <c r="J21" i="32"/>
  <c r="J22" i="32" s="1"/>
  <c r="I21" i="32"/>
  <c r="I22" i="32" s="1"/>
  <c r="Q17" i="32"/>
  <c r="J43" i="20" s="1"/>
  <c r="P17" i="32"/>
  <c r="I43" i="20" s="1"/>
  <c r="O17" i="32"/>
  <c r="H43" i="20" s="1"/>
  <c r="N17" i="32"/>
  <c r="G43" i="20" s="1"/>
  <c r="M17" i="32"/>
  <c r="F43" i="20" s="1"/>
  <c r="L17" i="32"/>
  <c r="E43" i="20" s="1"/>
  <c r="K17" i="32"/>
  <c r="D43" i="20" s="1"/>
  <c r="J17" i="32"/>
  <c r="C43" i="20" s="1"/>
  <c r="I17" i="32"/>
  <c r="I20" i="29"/>
  <c r="I21" i="29"/>
  <c r="Q21" i="29"/>
  <c r="P21" i="29"/>
  <c r="O21" i="29"/>
  <c r="N21" i="29"/>
  <c r="Q20" i="29"/>
  <c r="P20" i="29"/>
  <c r="O20" i="29"/>
  <c r="N20" i="29"/>
  <c r="B43" i="20" l="1"/>
  <c r="L43" i="20"/>
  <c r="D38" i="33" s="1"/>
  <c r="E53" i="33"/>
  <c r="D55" i="33"/>
  <c r="D64" i="33" s="1"/>
  <c r="B12" i="20"/>
  <c r="C12" i="20" s="1"/>
  <c r="L60" i="20"/>
  <c r="J59" i="20"/>
  <c r="H24" i="32"/>
  <c r="M11" i="30"/>
  <c r="J29" i="20"/>
  <c r="J11" i="30"/>
  <c r="G29" i="20"/>
  <c r="M12" i="30"/>
  <c r="J30" i="20"/>
  <c r="J12" i="30"/>
  <c r="G30" i="20"/>
  <c r="K11" i="30"/>
  <c r="H29" i="20"/>
  <c r="K12" i="30"/>
  <c r="H30" i="20"/>
  <c r="L11" i="30"/>
  <c r="I29" i="20"/>
  <c r="L12" i="30"/>
  <c r="I30" i="20"/>
  <c r="E11" i="30"/>
  <c r="B29" i="20"/>
  <c r="E12" i="30"/>
  <c r="B30" i="20"/>
  <c r="K43" i="20"/>
  <c r="F66" i="32"/>
  <c r="E67" i="29" l="1"/>
  <c r="A67" i="29"/>
  <c r="Q22" i="29"/>
  <c r="Q23" i="29" s="1"/>
  <c r="P22" i="29"/>
  <c r="P23" i="29" s="1"/>
  <c r="O22" i="29"/>
  <c r="O23" i="29" s="1"/>
  <c r="N22" i="29"/>
  <c r="N23" i="29" s="1"/>
  <c r="M22" i="29"/>
  <c r="M23" i="29" s="1"/>
  <c r="K22" i="29"/>
  <c r="K23" i="29" s="1"/>
  <c r="M21" i="29"/>
  <c r="L21" i="29"/>
  <c r="K21" i="29"/>
  <c r="J21" i="29"/>
  <c r="J22" i="29"/>
  <c r="J23" i="29" s="1"/>
  <c r="M20" i="29"/>
  <c r="L20" i="29"/>
  <c r="K20" i="29"/>
  <c r="J20" i="29"/>
  <c r="L29" i="20" s="1"/>
  <c r="D24" i="33" s="1"/>
  <c r="L30" i="20" l="1"/>
  <c r="D25" i="33" s="1"/>
  <c r="L22" i="29"/>
  <c r="L23" i="29" s="1"/>
  <c r="I22" i="29"/>
  <c r="I23" i="29" s="1"/>
  <c r="F11" i="30"/>
  <c r="C29" i="20"/>
  <c r="I12" i="30"/>
  <c r="F30" i="20"/>
  <c r="G11" i="30"/>
  <c r="D29" i="20"/>
  <c r="H11" i="30"/>
  <c r="E29" i="20"/>
  <c r="G12" i="30"/>
  <c r="D30" i="20"/>
  <c r="F12" i="30"/>
  <c r="C30" i="20"/>
  <c r="I11" i="30"/>
  <c r="F29" i="20"/>
  <c r="H12" i="30"/>
  <c r="E30" i="20"/>
  <c r="H25" i="29" l="1"/>
  <c r="K30" i="20"/>
  <c r="K29" i="20"/>
  <c r="L81" i="20"/>
  <c r="L83" i="20" s="1"/>
  <c r="L37" i="20" s="1"/>
  <c r="E81" i="20"/>
  <c r="E83" i="20" s="1"/>
  <c r="E37" i="20" s="1"/>
  <c r="D81" i="20"/>
  <c r="D83" i="20" s="1"/>
  <c r="D37" i="20" s="1"/>
  <c r="C81" i="20"/>
  <c r="C83" i="20" s="1"/>
  <c r="C37" i="20" s="1"/>
  <c r="B81" i="20"/>
  <c r="B83" i="20" s="1"/>
  <c r="L39" i="20" l="1"/>
  <c r="D32" i="33" l="1"/>
  <c r="E33" i="33" s="1"/>
  <c r="K81" i="20"/>
  <c r="B13" i="20" l="1"/>
  <c r="E9" i="33"/>
  <c r="G8" i="33" s="1"/>
  <c r="B37" i="20"/>
  <c r="K83" i="20"/>
  <c r="B15" i="20" l="1"/>
  <c r="F9" i="33"/>
  <c r="F12" i="33" s="1"/>
  <c r="G11" i="33" s="1"/>
  <c r="K37" i="20"/>
  <c r="B16" i="20" l="1"/>
  <c r="C16" i="20"/>
</calcChain>
</file>

<file path=xl/sharedStrings.xml><?xml version="1.0" encoding="utf-8"?>
<sst xmlns="http://schemas.openxmlformats.org/spreadsheetml/2006/main" count="586" uniqueCount="330">
  <si>
    <t>Utilities</t>
  </si>
  <si>
    <t>Insurance</t>
  </si>
  <si>
    <t>Property tax</t>
  </si>
  <si>
    <t>Costs for Catering / Food</t>
  </si>
  <si>
    <t>Telephone / Internet</t>
  </si>
  <si>
    <t xml:space="preserve">Number of Staff (Headcount) </t>
  </si>
  <si>
    <t>Region of Peel Instructions</t>
  </si>
  <si>
    <t>Provider Comments</t>
  </si>
  <si>
    <t xml:space="preserve">Instructions: </t>
  </si>
  <si>
    <t xml:space="preserve">Total </t>
  </si>
  <si>
    <t>Amount Claimed</t>
  </si>
  <si>
    <t>Plan Total</t>
  </si>
  <si>
    <t>Program Supplies</t>
  </si>
  <si>
    <t>November</t>
  </si>
  <si>
    <t>December</t>
  </si>
  <si>
    <t xml:space="preserve">Eligible Fixed Cost Expenses: </t>
  </si>
  <si>
    <t>Total Actual Spent</t>
  </si>
  <si>
    <t xml:space="preserve">Support for Fixed Operating Expenses associated with Vacancies - See Section B </t>
  </si>
  <si>
    <t xml:space="preserve">Enter the amount/portion not supported through other initiatives/discounts. </t>
  </si>
  <si>
    <t xml:space="preserve">Transportation expenses </t>
  </si>
  <si>
    <t>Bank Charges</t>
  </si>
  <si>
    <t>Interest Fees</t>
  </si>
  <si>
    <t>Legal Fees</t>
  </si>
  <si>
    <t xml:space="preserve">Office and General Costs </t>
  </si>
  <si>
    <t>Professional and Consulting Fees</t>
  </si>
  <si>
    <t>Central Admin costs for Corporate Office (multi-site agencies)</t>
  </si>
  <si>
    <t>Child Initials</t>
  </si>
  <si>
    <t>Expense Claimed</t>
  </si>
  <si>
    <t>Maximum Eligible Amount for Fixed Costs Capped at 75%</t>
  </si>
  <si>
    <t>Care Type</t>
  </si>
  <si>
    <t>Infant</t>
  </si>
  <si>
    <t>Toddler</t>
  </si>
  <si>
    <t>Preschool</t>
  </si>
  <si>
    <t>School Age</t>
  </si>
  <si>
    <t xml:space="preserve">To support staff wages and mandatory benefits (portion not covered through the CEWS) for new/existing staff. Enter the amount spent on additional staff only, less the CEWS. </t>
  </si>
  <si>
    <t>Month</t>
  </si>
  <si>
    <t>Number of Children</t>
  </si>
  <si>
    <t>Number of Days</t>
  </si>
  <si>
    <t>Increased hours worked by employees who are on payroll and perform increased administrative functions due to COVID-19 (salary/ mandatory benefits portion not covered by CEWS)</t>
  </si>
  <si>
    <r>
      <t xml:space="preserve">Municipal Rate for Full Fee Family </t>
    </r>
    <r>
      <rPr>
        <b/>
        <sz val="11"/>
        <color theme="0"/>
        <rFont val="Calibri"/>
        <family val="2"/>
        <scheme val="minor"/>
      </rPr>
      <t>OR</t>
    </r>
    <r>
      <rPr>
        <sz val="11"/>
        <color theme="0"/>
        <rFont val="Calibri"/>
        <family val="2"/>
        <scheme val="minor"/>
      </rPr>
      <t xml:space="preserve"> Parent Contribution if partially subsidized
</t>
    </r>
  </si>
  <si>
    <t>If the family is not in receipt of fee subsidy, please enter the municipal rate.</t>
  </si>
  <si>
    <t xml:space="preserve">Overview </t>
  </si>
  <si>
    <t>Reference Materials</t>
  </si>
  <si>
    <t>Instructions</t>
  </si>
  <si>
    <t>Please complete all fields highlighted in green</t>
  </si>
  <si>
    <t>Agency Name:</t>
  </si>
  <si>
    <t xml:space="preserve">Contact Name: </t>
  </si>
  <si>
    <t xml:space="preserve">Legal Name: </t>
  </si>
  <si>
    <t xml:space="preserve">Email Address: </t>
  </si>
  <si>
    <t xml:space="preserve">Address: </t>
  </si>
  <si>
    <t xml:space="preserve">Phone No: </t>
  </si>
  <si>
    <t>-------------------------------------------------------------------------------------------------------------------------------------------------------------------------</t>
  </si>
  <si>
    <t>General</t>
  </si>
  <si>
    <t>I/We certify, to the best of my/our knowledge, that the data provided in this reconciliation template is true and accurate</t>
  </si>
  <si>
    <t>Attestation</t>
  </si>
  <si>
    <t>AUTHORIZED SIGNING OFFICER</t>
  </si>
  <si>
    <t>Name:</t>
  </si>
  <si>
    <t>Signature:</t>
  </si>
  <si>
    <t xml:space="preserve">Please insert electronic signature or type your name. </t>
  </si>
  <si>
    <t>Title:</t>
  </si>
  <si>
    <t>Date:</t>
  </si>
  <si>
    <t>CO-AUTHORIZED SIGNING OFFICER (IF APPLICABLE)</t>
  </si>
  <si>
    <t>For Office Use Only</t>
  </si>
  <si>
    <t>Comments</t>
  </si>
  <si>
    <t>Reconciliation Verified By:</t>
  </si>
  <si>
    <t>Name (Please Print):</t>
  </si>
  <si>
    <t>Vendor ID:</t>
  </si>
  <si>
    <t>Yes</t>
  </si>
  <si>
    <t>Not Applicable</t>
  </si>
  <si>
    <t xml:space="preserve">Only add the parent contribution if a family is in receipt of partial fee subsidy as the Region's contribution will be funded through your fee subsidy payment. </t>
  </si>
  <si>
    <t>You will be required to report the number of days, number of children and expense claimed this funding supported.</t>
  </si>
  <si>
    <t xml:space="preserve">If you need additional rows for input, please click on row 62 and insert the number of rows required. Do not insert rows before row 62.  </t>
  </si>
  <si>
    <t>Summary</t>
  </si>
  <si>
    <t>Expense Entered</t>
  </si>
  <si>
    <t>Enter GovGrants approved allocation from April 2021</t>
  </si>
  <si>
    <t xml:space="preserve">Plan April </t>
  </si>
  <si>
    <t>Plan May</t>
  </si>
  <si>
    <t>Plan June</t>
  </si>
  <si>
    <t>Plan July</t>
  </si>
  <si>
    <t>Plan August</t>
  </si>
  <si>
    <t>Plan September</t>
  </si>
  <si>
    <t>Plan October</t>
  </si>
  <si>
    <t>Plan November</t>
  </si>
  <si>
    <t>Plan December</t>
  </si>
  <si>
    <t>Actual
April to December</t>
  </si>
  <si>
    <t>General Eligible Expenses</t>
  </si>
  <si>
    <t>Staff Wages and Mandatory Benefits - Portion not covered through CEWS</t>
  </si>
  <si>
    <t>PPE and Enhanced Cleaning</t>
  </si>
  <si>
    <t>Management Fees (i.e. franchise fees)</t>
  </si>
  <si>
    <t>Health and Dental Benefits (that were in place prior to the closure period)</t>
  </si>
  <si>
    <t>Lease / Rental Costs Less other initiatives/discounts</t>
  </si>
  <si>
    <t xml:space="preserve">Supply/ agency costs </t>
  </si>
  <si>
    <t xml:space="preserve">Maintenance expenses </t>
  </si>
  <si>
    <t xml:space="preserve">Mortgage Payments </t>
  </si>
  <si>
    <t xml:space="preserve">Maximum Eligible Amount for Phase 4 Funding </t>
  </si>
  <si>
    <t>I/We certify that the organization has exhausted all other available funding and that expenses claimed and supported through EYCC Phase 4 have not been previously covered through other EYCC funding streams and other government funding programs. (e.g. Special Purpose, rent relief programs, CEWS, sick benefits, etc.)</t>
  </si>
  <si>
    <t>Increased Staff Needed to Meet Enhanced Health and Safety Requirements</t>
  </si>
  <si>
    <t xml:space="preserve">Please refer to Region of Peel Instructions in column N and/or EYCC Phase 4 Funding Guideline for additional details. </t>
  </si>
  <si>
    <t xml:space="preserve">Maximum Administrative Funding for EYCC Phase 4 </t>
  </si>
  <si>
    <t>Section B- See Instructions in Column N</t>
  </si>
  <si>
    <t xml:space="preserve">Staff Wages and Mandatory Benefits-Portion not covered through CEWS. Paid to staff as part of regular payroll process. </t>
  </si>
  <si>
    <t xml:space="preserve">One-time cost related to the completion of: </t>
  </si>
  <si>
    <r>
      <t xml:space="preserve">Bookkeeping and accounting costs incurred from </t>
    </r>
    <r>
      <rPr>
        <b/>
        <sz val="10"/>
        <rFont val="Calibri"/>
        <family val="2"/>
        <scheme val="minor"/>
      </rPr>
      <t>April 1 to Dec 31, 2021</t>
    </r>
  </si>
  <si>
    <r>
      <t xml:space="preserve">Audited financial statements or financial statements - </t>
    </r>
    <r>
      <rPr>
        <b/>
        <sz val="10"/>
        <rFont val="Calibri"/>
        <family val="2"/>
        <scheme val="minor"/>
      </rPr>
      <t>Jan 1 to Dec 31, 2021</t>
    </r>
  </si>
  <si>
    <t>KPIs</t>
  </si>
  <si>
    <t>September</t>
  </si>
  <si>
    <t>October</t>
  </si>
  <si>
    <t xml:space="preserve">November </t>
  </si>
  <si>
    <t xml:space="preserve">Report on eligibility / application status for the federal/provincial programs below: </t>
  </si>
  <si>
    <t>Yes /No</t>
  </si>
  <si>
    <t xml:space="preserve">Are you receiving Ontario Small Business Support Grant?
 If not, are you receiving any other grant? Please specify in comments. </t>
  </si>
  <si>
    <t>Are you receiving the Canada Emergency Rent Subsidy (CERS)?</t>
  </si>
  <si>
    <t>No</t>
  </si>
  <si>
    <t xml:space="preserve">April </t>
  </si>
  <si>
    <t xml:space="preserve">May </t>
  </si>
  <si>
    <t>June</t>
  </si>
  <si>
    <t xml:space="preserve">July </t>
  </si>
  <si>
    <t>August</t>
  </si>
  <si>
    <t>Are you receiving the Canada Emergency Rent Subsidy (CEWS)?</t>
  </si>
  <si>
    <t>April 1, 2021 - December 31, 2021</t>
  </si>
  <si>
    <t>Amount claimed for Phase 4</t>
  </si>
  <si>
    <t>April</t>
  </si>
  <si>
    <t>May</t>
  </si>
  <si>
    <t xml:space="preserve">Add Provider Comments if absent days have not been claimed in the box below. </t>
  </si>
  <si>
    <t>Staff Initials</t>
  </si>
  <si>
    <t xml:space="preserve">Eligible absences must be paid to staff as part of your regular payroll process. </t>
  </si>
  <si>
    <t>Vendor ID</t>
  </si>
  <si>
    <t>Approved &amp; Paid By Region of Peel</t>
  </si>
  <si>
    <t>Total Amounts $ Used by Provider</t>
  </si>
  <si>
    <t>EYCC Phase 4 Funding - April to December 2021</t>
  </si>
  <si>
    <t>Administrative Expenses - Maximum of 10% of EYCC Phase 4 Funding</t>
  </si>
  <si>
    <t xml:space="preserve"> Total EYCC Phase 4 Funding </t>
  </si>
  <si>
    <t>Funding Repayable to Region</t>
  </si>
  <si>
    <r>
      <t xml:space="preserve">Support for Child Absenteeism </t>
    </r>
    <r>
      <rPr>
        <b/>
        <sz val="10"/>
        <color rgb="FFC00000"/>
        <rFont val="Calibri"/>
        <family val="2"/>
        <scheme val="minor"/>
      </rPr>
      <t xml:space="preserve">- </t>
    </r>
    <r>
      <rPr>
        <b/>
        <sz val="10"/>
        <rFont val="Calibri"/>
        <family val="2"/>
        <scheme val="minor"/>
      </rPr>
      <t xml:space="preserve">Refer to tab 4 </t>
    </r>
  </si>
  <si>
    <t>Mandatory to
Complete</t>
  </si>
  <si>
    <t>Number of Absent Days</t>
  </si>
  <si>
    <t xml:space="preserve">Support for Fixed Operating Expenses </t>
  </si>
  <si>
    <t>General Eligible Expenses In Priority Order of Spending</t>
  </si>
  <si>
    <t xml:space="preserve">Number of Staff </t>
  </si>
  <si>
    <t xml:space="preserve">Refer to Section B below. Enter the amount claimed. </t>
  </si>
  <si>
    <t xml:space="preserve">This tab is mandatory and must be completed. The Region may request your Child Absenteeism policy and communication to parents at any time. </t>
  </si>
  <si>
    <t>Number of days in Policy</t>
  </si>
  <si>
    <t>Number of FTE</t>
  </si>
  <si>
    <t>Total Number of Hours worked for increased staff only</t>
  </si>
  <si>
    <t xml:space="preserve">The KPIs are prepopulated from the information entered on the previous tabs. </t>
  </si>
  <si>
    <r>
      <t xml:space="preserve">Number </t>
    </r>
    <r>
      <rPr>
        <sz val="10"/>
        <rFont val="Calibri"/>
        <family val="2"/>
        <scheme val="minor"/>
      </rPr>
      <t>of FTE (Full Time Equivalent)</t>
    </r>
  </si>
  <si>
    <t>Wages and Employer Portion Benefits Per Day Net of CEWS</t>
  </si>
  <si>
    <t>Number of Hours</t>
  </si>
  <si>
    <t xml:space="preserve">Before and After School Program (BASP) </t>
  </si>
  <si>
    <r>
      <rPr>
        <b/>
        <sz val="10"/>
        <color theme="1"/>
        <rFont val="Calibri"/>
        <family val="2"/>
        <scheme val="minor"/>
      </rPr>
      <t xml:space="preserve">Section Two </t>
    </r>
    <r>
      <rPr>
        <sz val="10"/>
        <color theme="1"/>
        <rFont val="Calibri"/>
        <family val="2"/>
        <scheme val="minor"/>
      </rPr>
      <t xml:space="preserve">is for all Stand-Alone BASP sites ONLY. </t>
    </r>
  </si>
  <si>
    <t xml:space="preserve">Staffing costs can be claimed for staff who were not laid off and on payroll (receiving a T4) during the closure who typically support BASP. </t>
  </si>
  <si>
    <t>Number of BASP Sites</t>
  </si>
  <si>
    <t>Number of BASP Licensed Spaces</t>
  </si>
  <si>
    <t xml:space="preserve">Section One - All BASP </t>
  </si>
  <si>
    <t xml:space="preserve">Staffing Costs </t>
  </si>
  <si>
    <t xml:space="preserve">2021 Plan Total </t>
  </si>
  <si>
    <t>Portion of staff wages and benefits on payroll and not eligible for CEWS</t>
  </si>
  <si>
    <t>Number of staff supported- Headcount</t>
  </si>
  <si>
    <t>Section Two - Stand -Alone BASP Sites Only</t>
  </si>
  <si>
    <t>Eligible Fixed Cost Expenses</t>
  </si>
  <si>
    <t>Lease / Rental Costs Less Federal Supports</t>
  </si>
  <si>
    <t>Mortgage Payments</t>
  </si>
  <si>
    <t>Health and Dental Benefits</t>
  </si>
  <si>
    <t>Maintenance expenses</t>
  </si>
  <si>
    <t xml:space="preserve">Supply agency costs </t>
  </si>
  <si>
    <t>Program Supplies for children's use</t>
  </si>
  <si>
    <t>Total Eligible Fixed Cost Expenses</t>
  </si>
  <si>
    <t>Central Administration Costs for Corporate Office (for multi-site agencies)</t>
  </si>
  <si>
    <t>Office and general costs</t>
  </si>
  <si>
    <t>Professional and consulting fees</t>
  </si>
  <si>
    <t>Increased hours worked by employees who are on payroll and perform admin functions due to COVID-19 (salary mandatory benefits portion not covered by CEWS)</t>
  </si>
  <si>
    <t>Total Administrative Expenses</t>
  </si>
  <si>
    <t>Total BASP Expenses</t>
  </si>
  <si>
    <t xml:space="preserve">Actual 2021
</t>
  </si>
  <si>
    <t xml:space="preserve">    Total Actual Spent this tab "3-Phase 4 funding"</t>
  </si>
  <si>
    <t>Administrative Expenses</t>
  </si>
  <si>
    <t>Staffing Costs</t>
  </si>
  <si>
    <t>Sub-Total BASP</t>
  </si>
  <si>
    <t xml:space="preserve"> Sub-Total EYCC Phase 4 Funding </t>
  </si>
  <si>
    <t xml:space="preserve">Total EYCC Phase 4 Funding </t>
  </si>
  <si>
    <t xml:space="preserve">The Region may request your additional Staff Absenteeism policy and communication to staff at any time. </t>
  </si>
  <si>
    <t xml:space="preserve">Mandatory Column </t>
  </si>
  <si>
    <t xml:space="preserve">Plan July             </t>
  </si>
  <si>
    <t xml:space="preserve">   Total Number of Hours worked for increased staff only (Mandatory to complete)</t>
  </si>
  <si>
    <r>
      <t xml:space="preserve">1. Number of </t>
    </r>
    <r>
      <rPr>
        <sz val="10"/>
        <rFont val="Calibri"/>
        <family val="2"/>
        <scheme val="minor"/>
      </rPr>
      <t>FTEs</t>
    </r>
    <r>
      <rPr>
        <b/>
        <sz val="10"/>
        <color rgb="FF7030A0"/>
        <rFont val="Calibri"/>
        <family val="2"/>
        <scheme val="minor"/>
      </rPr>
      <t xml:space="preserve"> </t>
    </r>
    <r>
      <rPr>
        <sz val="10"/>
        <color theme="1"/>
        <rFont val="Calibri"/>
        <family val="2"/>
        <scheme val="minor"/>
      </rPr>
      <t>supported through Enhanced Staffing Supports (runner, screeners)</t>
    </r>
  </si>
  <si>
    <t xml:space="preserve">2. Maximum number of absent days per child covered in child absenteeism policy </t>
  </si>
  <si>
    <t>Data used for KPI # 3</t>
  </si>
  <si>
    <t>Data used for KPI # 4</t>
  </si>
  <si>
    <t>Data used for KPI # 6</t>
  </si>
  <si>
    <t xml:space="preserve">Enter the additional  maximum number of absent days for staff covered through your Staff Absenteeism Policy for Apr 1 to Dec 31, 2021. </t>
  </si>
  <si>
    <t>Data used for KPI # 8</t>
  </si>
  <si>
    <t>Enter the maximum number of absent days per child covered through your Child Absenteeism Policy for April 1 to December 31, 2021.</t>
  </si>
  <si>
    <t xml:space="preserve">    Actual Spent from Tab "6-BASP" for BASP </t>
  </si>
  <si>
    <t xml:space="preserve">Administrative costs: </t>
  </si>
  <si>
    <t xml:space="preserve">Bookkeeping and Accounting </t>
  </si>
  <si>
    <t>EYCC Phase 4 Total Allocation</t>
  </si>
  <si>
    <t>July</t>
  </si>
  <si>
    <t>Actual
April to Dec</t>
  </si>
  <si>
    <t>Total Admin</t>
  </si>
  <si>
    <t>TOTAL</t>
  </si>
  <si>
    <t>Total Stale Dated Cheque Amounts</t>
  </si>
  <si>
    <t xml:space="preserve">Stale Dated Cheque </t>
  </si>
  <si>
    <t xml:space="preserve">    Actual Phase 4 Administrative Funding Spent</t>
  </si>
  <si>
    <t>Projected Repayable to Region for Phase 4</t>
  </si>
  <si>
    <t>Stale Dated Chq</t>
  </si>
  <si>
    <t>Total Repayable</t>
  </si>
  <si>
    <t>Please complete all fields highlighted in green and the Comment Box, if necessary.</t>
  </si>
  <si>
    <t>Please complete all fields highlighted in green.</t>
  </si>
  <si>
    <t>Cell B10 is mandatory to complete.</t>
  </si>
  <si>
    <r>
      <rPr>
        <b/>
        <sz val="10"/>
        <color theme="5" tint="-0.499984740745262"/>
        <rFont val="Calibri"/>
        <family val="2"/>
        <scheme val="minor"/>
      </rPr>
      <t>The "Actual" column (L) is mandatory to complete.</t>
    </r>
    <r>
      <rPr>
        <b/>
        <sz val="10"/>
        <color theme="1"/>
        <rFont val="Calibri"/>
        <family val="2"/>
        <scheme val="minor"/>
      </rPr>
      <t xml:space="preserve"> </t>
    </r>
    <r>
      <rPr>
        <b/>
        <sz val="10"/>
        <color theme="9" tint="-0.249977111117893"/>
        <rFont val="Calibri"/>
        <family val="2"/>
        <scheme val="minor"/>
      </rPr>
      <t>You may use columns B - J for planning purposes.</t>
    </r>
    <r>
      <rPr>
        <b/>
        <sz val="10"/>
        <color theme="1"/>
        <rFont val="Calibri"/>
        <family val="2"/>
        <scheme val="minor"/>
      </rPr>
      <t xml:space="preserve"> </t>
    </r>
  </si>
  <si>
    <t>By submitting this file, I/we understand that the information provided in this template may be subject to audit from the Region of Peel. Providers are required to keep all original documentation for a minimum of 7 years.</t>
  </si>
  <si>
    <t>Row 25 is mandatory to complete. KPI # 1 to be calculated using data from row 24.</t>
  </si>
  <si>
    <t>Amount</t>
  </si>
  <si>
    <t>Mandatory to complete</t>
  </si>
  <si>
    <t xml:space="preserve">Audited financial statements or financial statements costs incurred from Jan 1 to Dec 31, 2021. Attach supporting documentation (e.g. Invoice) if cost is greater than $15,000 when submitting template. </t>
  </si>
  <si>
    <t xml:space="preserve">Costs must be related to child care sites located in Peel Region. For multi-service Service Providers that operate a child care centre as part of a broader organization (e.g. church, school) the costs claimed must be proportional to the child care centre only.  Although there are other admin expenses, the Region will only provide funding for the expenses listed. </t>
  </si>
  <si>
    <t xml:space="preserve">Contracts for rug/mat cleaning, water monitoring, security /alarm systems. Enter the amount/portion not supported through other initiatives/discounts. </t>
  </si>
  <si>
    <t>Existing bus transportation contracts.</t>
  </si>
  <si>
    <t>Excluding Cook Salary and CEWS (and any other Federal Supports).</t>
  </si>
  <si>
    <t>Consumables for children's use and non-consumable materials not covered through Special Purpose Funding.</t>
  </si>
  <si>
    <t>Refer to EYCC Phase 4 Guideline for a list of eligible staff duties.</t>
  </si>
  <si>
    <t>This information is used for KPI # 1.</t>
  </si>
  <si>
    <t>Supporting documentation (invoice) is required if cost is greater than $15,000.</t>
  </si>
  <si>
    <t xml:space="preserve">NEW: Fixed operating costs are no longer calculated based on your agency vacancy rate. Funding can be used to offset a maximum of 75% of eligible expenses net of any federal/provincial/municipal grants/discounts etc. </t>
  </si>
  <si>
    <t>Enter the amount/portion not supported through other initiatives/discounts).</t>
  </si>
  <si>
    <t xml:space="preserve">Number of Days in Policy </t>
  </si>
  <si>
    <t xml:space="preserve"> Data used for KPI # 2</t>
  </si>
  <si>
    <t xml:space="preserve">The Staff Absenteeism Tool calculates the cost from April 1, 2021 to December 31, 2021 AFTER the Provider's existing absenteesim policy has been exhausted. </t>
  </si>
  <si>
    <t>BASP Providers impacted by the mandated closure period(s) authorized by the Province of Ontario and/or Peel Public Health may use their EYCC Phase 4 funding to cover eligible BASP expenses in support of their licensed child care program (and not expenses incurred by the unlicensed portion of their business) for the prescribed mandated closure period/s.</t>
  </si>
  <si>
    <r>
      <rPr>
        <b/>
        <sz val="10"/>
        <color theme="1"/>
        <rFont val="Calibri"/>
        <family val="2"/>
        <scheme val="minor"/>
      </rPr>
      <t>Section One</t>
    </r>
    <r>
      <rPr>
        <sz val="10"/>
        <color theme="1"/>
        <rFont val="Calibri"/>
        <family val="2"/>
        <scheme val="minor"/>
      </rPr>
      <t xml:space="preserve"> is for all Stand-Alone BASP sites AND School Aged programs located in or attached to licensed child care centres (same license).</t>
    </r>
  </si>
  <si>
    <t xml:space="preserve">Enter the eligible fixed costs at 100% that were contractually obligated to be paid during the closure period, net of federal, provincial, municipal and third party supports, discounts and grants. </t>
  </si>
  <si>
    <t>Funding Year</t>
  </si>
  <si>
    <t>Program</t>
  </si>
  <si>
    <t>Please identify any stale-dated cheques related to any Region of Peel funding program (e.g. COVID-19 Positive Exposure Fee Reimbursement).</t>
  </si>
  <si>
    <t xml:space="preserve">Please enter the information related to stale-dated cheques in the green cells. </t>
  </si>
  <si>
    <t xml:space="preserve">Please do not report stale-dated cheques related to EYCC Phase 4 Funding in this tab. Instead, these amounts can be deducted from expenses reported in this template. </t>
  </si>
  <si>
    <t>If parents and/or staff did not cash their cheque(s) within 6 months, the cheque becomes stale-dated and can no longer be cashed.</t>
  </si>
  <si>
    <t>Any amounts from stale-dated cheques are repayable to the Region.</t>
  </si>
  <si>
    <t>Please ensure all KPIs are being calculated</t>
  </si>
  <si>
    <t>3. Number of actual children supported through child absenteeism policy</t>
  </si>
  <si>
    <t>4. Number of actual child absent days supported through child absenteeism Policy</t>
  </si>
  <si>
    <t>Child care - coronavirus - Region of Peel (peelregion.ca)</t>
  </si>
  <si>
    <t xml:space="preserve">ONLY EXPENSES RELATED TO BASP FROM LICENSED PROGRAMS ARE ELIGIBLE DURING CLOSURE PERIODS </t>
  </si>
  <si>
    <t>Number of Children who used Child Absenteeism days</t>
  </si>
  <si>
    <t>Number of staff who used  Staff Absenteeism days</t>
  </si>
  <si>
    <r>
      <t xml:space="preserve">Bookkeeping and accounting costs incurred from </t>
    </r>
    <r>
      <rPr>
        <b/>
        <sz val="10"/>
        <rFont val="Calibri"/>
        <family val="2"/>
        <scheme val="minor"/>
      </rPr>
      <t>Apr 1 to Dec 31, 2021</t>
    </r>
  </si>
  <si>
    <t xml:space="preserve">If your agency did not previously use EYCC Phase 3/additional SRF to support child absenteeism during Phase 3, the Region will follow up with you directly on recommendations to inform your child absenteeism policy for Phase 4/impllications to future EYCC funding. </t>
  </si>
  <si>
    <r>
      <rPr>
        <b/>
        <sz val="10"/>
        <rFont val="Calibri"/>
        <family val="2"/>
        <scheme val="minor"/>
      </rPr>
      <t xml:space="preserve">NEW! </t>
    </r>
    <r>
      <rPr>
        <sz val="10"/>
        <rFont val="Calibri"/>
        <family val="2"/>
        <scheme val="minor"/>
      </rPr>
      <t xml:space="preserve">Costs must be related to child care sites located in Peel Region. If Provider uses more than one eligible category, it will result in a funding recovery.  </t>
    </r>
  </si>
  <si>
    <t xml:space="preserve">For families that are fully subsidized and pay no parental contribution, no entry needs to be made below as the cost will be covered through Fee Subsidy. </t>
  </si>
  <si>
    <t>Staff Absenteeism Policy (Optional) - Refer to tab 5</t>
  </si>
  <si>
    <t>BASP Expenses (applicable for BASP programs impacted by the mandated closure period/s)</t>
  </si>
  <si>
    <t xml:space="preserve">You can access the EYCC Phase 4 Funding Guildeilne and other related materials: </t>
  </si>
  <si>
    <t>Total Number of Days supported through Child Absenteeism</t>
  </si>
  <si>
    <t>Number of Absent Days Supported</t>
  </si>
  <si>
    <t>Number of Hours Supported</t>
  </si>
  <si>
    <t xml:space="preserve">This tab is for review only. No input is required on this tab. </t>
  </si>
  <si>
    <t>Number of days supported through Staff Absenteeism</t>
  </si>
  <si>
    <r>
      <rPr>
        <b/>
        <sz val="10"/>
        <color theme="1"/>
        <rFont val="Calibri"/>
        <family val="2"/>
        <scheme val="minor"/>
      </rPr>
      <t>NEW:</t>
    </r>
    <r>
      <rPr>
        <sz val="10"/>
        <color theme="1"/>
        <rFont val="Calibri"/>
        <family val="2"/>
        <scheme val="minor"/>
      </rPr>
      <t xml:space="preserve"> Fixed operating costs are no longer calculated based on your agency's vacancy rate. Funding can be used to offset a maximum of 75% of eligible expenses net of any federal/provincial/municipal grants/discounts etc. </t>
    </r>
  </si>
  <si>
    <r>
      <t>Additional Staff Absenteeism Pay Policy (Optional) - Complete tab 5 first</t>
    </r>
    <r>
      <rPr>
        <b/>
        <sz val="10"/>
        <color theme="5" tint="-0.499984740745262"/>
        <rFont val="Calibri"/>
        <family val="2"/>
        <scheme val="minor"/>
      </rPr>
      <t xml:space="preserve"> (Mandatory to complete)</t>
    </r>
  </si>
  <si>
    <t>Support for Fixed Operating Expenses - See Section B (row 61)</t>
  </si>
  <si>
    <t>To support additional staff absenteeism days if staff employed at the centre do not pass screening and are unable to work AFTER the Provider's existing sick day policy has been exhausted. It is up to Providers to determine the number of additional staff sick/absenteeism days they will cover and to communicate their staff absenteeism policy to staff.</t>
  </si>
  <si>
    <t>NOTE: Do not double count and claim expenses for BASP here and in Tab 3 - Phase 4 Funding.</t>
  </si>
  <si>
    <t>August 24, 2021 - December 31, 2021</t>
  </si>
  <si>
    <t>N/A</t>
  </si>
  <si>
    <t xml:space="preserve">PLEASE DO NOT RECORD ABSENCES RELATED TO A POSITIVE CASE OF COVID-19 ON THIS TAB. THOSE ABSENCES SHOULD ONLY BE RECORDED ON TAB 4B - POSITIVE EXPOSURE TOOL. </t>
  </si>
  <si>
    <r>
      <rPr>
        <sz val="10"/>
        <rFont val="Calibri"/>
        <family val="2"/>
        <scheme val="minor"/>
      </rPr>
      <t>This Absenteeism tool will calculate the cost for child absenteeism from April 1, 2021 to December 31, 2021.</t>
    </r>
    <r>
      <rPr>
        <sz val="10"/>
        <color rgb="FFC00000"/>
        <rFont val="Calibri"/>
        <family val="2"/>
        <scheme val="minor"/>
      </rPr>
      <t xml:space="preserve"> </t>
    </r>
  </si>
  <si>
    <t>Applicable to service providers impacted by BASP mandatory closure effective April 6, 2021,  that do not charge families and, if applicable, issue a refund or credit to impacted families by August 1, 2021.</t>
  </si>
  <si>
    <t>The Agency I/We represent paid impacted staff their regular pay during mandatory room/centre closure periods and this time was not considered vacation, personal or sick time.</t>
  </si>
  <si>
    <t>Number of Children who used Positive Exposure Absenteeism days</t>
  </si>
  <si>
    <t>Total Number of Days supported through Positive Exposure Absenteeism</t>
  </si>
  <si>
    <t xml:space="preserve">Effective Aug 24 to Dec 31, 2021, EYCC Phase 4 funding is available to support child absenteeism due to mandated closures and self-isolations. You must complete Tab 4b - Positive Exposure Tool. </t>
  </si>
  <si>
    <t xml:space="preserve">EYCC Phase 4 funding is available to support child absenteeism from Apr 1 to Dec 31, 2021.  You must complete Tab 4 -- Child Absenteeism. </t>
  </si>
  <si>
    <t>Number of Absent Days Used</t>
  </si>
  <si>
    <t># of Children Impacted</t>
  </si>
  <si>
    <t>Serious Occurrence Number (if applicable)</t>
  </si>
  <si>
    <t>Absences related to positives cases of COVID-19 cannot be counted towards the number of maximum absent days in your child absenteeism policy and should only be recorded on this tab.</t>
  </si>
  <si>
    <t xml:space="preserve">If you need additional rows for input, please click on row 64 and insert the number of rows required. Do not insert rows before row 64.  </t>
  </si>
  <si>
    <t xml:space="preserve">If you need additional rows for input, please click on row 64 and insert the number of rows required. Do not insert rows before row 63.  </t>
  </si>
  <si>
    <t>This direction for BASP will continue to apply if there are future closures directed by Peel Public Health or the Provincial government.</t>
  </si>
  <si>
    <r>
      <t xml:space="preserve">Only complete the </t>
    </r>
    <r>
      <rPr>
        <b/>
        <sz val="10"/>
        <color rgb="FFC00000"/>
        <rFont val="Calibri"/>
        <family val="2"/>
        <scheme val="minor"/>
      </rPr>
      <t>Actual column N and row 25</t>
    </r>
    <r>
      <rPr>
        <sz val="10"/>
        <rFont val="Calibri"/>
        <family val="2"/>
        <scheme val="minor"/>
      </rPr>
      <t xml:space="preserve"> i</t>
    </r>
    <r>
      <rPr>
        <sz val="10"/>
        <color theme="1"/>
        <rFont val="Calibri"/>
        <family val="2"/>
        <scheme val="minor"/>
      </rPr>
      <t>f not completing the Planning Tool</t>
    </r>
    <r>
      <rPr>
        <sz val="10"/>
        <rFont val="Calibri"/>
        <family val="2"/>
        <scheme val="minor"/>
      </rPr>
      <t xml:space="preserve"> (columns D - L).</t>
    </r>
  </si>
  <si>
    <t>Total # of hours supported for staff claimed in Row 24 (Mandatory to complete)</t>
  </si>
  <si>
    <t>5. Number of actual children supported related to mandatory closures and self-isolations</t>
  </si>
  <si>
    <t>Data used for KPI # 5</t>
  </si>
  <si>
    <t xml:space="preserve">7. Maximum number of additional staff absent days supported through staff absenteeism policy </t>
  </si>
  <si>
    <t>8. Number of actual FTEs supported with additional paid staff absent days</t>
  </si>
  <si>
    <t>9. Number of actual hours supported with additional paid staff absent days</t>
  </si>
  <si>
    <t>10. Number of additional paid staff absent days supported through provider's staff absenteeism policy</t>
  </si>
  <si>
    <t>11. Number of BASP FTEs supported</t>
  </si>
  <si>
    <t xml:space="preserve">Data used for KPI # 7 </t>
  </si>
  <si>
    <t>Data used for KPI # 9</t>
  </si>
  <si>
    <t>Data used for KPI # 10</t>
  </si>
  <si>
    <r>
      <t xml:space="preserve">Number of staff supported - FTE </t>
    </r>
    <r>
      <rPr>
        <b/>
        <sz val="11"/>
        <rFont val="Calibri"/>
        <family val="2"/>
        <scheme val="minor"/>
      </rPr>
      <t>(</t>
    </r>
    <r>
      <rPr>
        <b/>
        <sz val="11"/>
        <color rgb="FF002060"/>
        <rFont val="Calibri"/>
        <family val="2"/>
        <scheme val="minor"/>
      </rPr>
      <t>Data used for KPI # 11)</t>
    </r>
  </si>
  <si>
    <r>
      <t>Max supported: Thermometer $110, Hand Sanitizer Dispenser $300.</t>
    </r>
    <r>
      <rPr>
        <sz val="10"/>
        <color rgb="FFC00000"/>
        <rFont val="Calibri"/>
        <family val="2"/>
        <scheme val="minor"/>
      </rPr>
      <t xml:space="preserve"> Effective May 12, 2021, rapid antigen devices are no longer eligible. </t>
    </r>
    <r>
      <rPr>
        <sz val="10"/>
        <color theme="1"/>
        <rFont val="Calibri"/>
        <family val="2"/>
        <scheme val="minor"/>
      </rPr>
      <t>Refer to EYCC Phase 4 Guideline for more information.</t>
    </r>
  </si>
  <si>
    <t>Please complete the green cells.  Row 25 is Mandatory to complete</t>
  </si>
  <si>
    <r>
      <t>Complete the green cells for data requirements related to EYCC Phase 4 funding.</t>
    </r>
    <r>
      <rPr>
        <sz val="10"/>
        <color rgb="FFC00000"/>
        <rFont val="Calibri"/>
        <family val="2"/>
        <scheme val="minor"/>
      </rPr>
      <t xml:space="preserve"> Cells E23, E24, E25 are mandatory to complete. </t>
    </r>
  </si>
  <si>
    <t>wellness days).</t>
  </si>
  <si>
    <t>This tab is mandatory and must be completed if you used your EYCC Phase 4 Funding to support an Additional Staff Absenteeism Policy (including optional staff</t>
  </si>
  <si>
    <r>
      <t xml:space="preserve">Number </t>
    </r>
    <r>
      <rPr>
        <sz val="10"/>
        <rFont val="Calibri"/>
        <family val="2"/>
        <scheme val="minor"/>
      </rPr>
      <t>of FTE (Full Time Equivalent)</t>
    </r>
    <r>
      <rPr>
        <sz val="10"/>
        <color theme="1"/>
        <rFont val="Calibri"/>
        <family val="2"/>
        <scheme val="minor"/>
      </rPr>
      <t xml:space="preserve"> - </t>
    </r>
    <r>
      <rPr>
        <b/>
        <sz val="10"/>
        <color theme="4" tint="-0.499984740745262"/>
        <rFont val="Calibri"/>
        <family val="2"/>
        <scheme val="minor"/>
      </rPr>
      <t>Data used for KPI # 1</t>
    </r>
  </si>
  <si>
    <r>
      <t>Support for Positive Exposure (Absenteeism) - Complete tab 4b first</t>
    </r>
    <r>
      <rPr>
        <b/>
        <sz val="10"/>
        <color theme="5" tint="-0.499984740745262"/>
        <rFont val="Calibri"/>
        <family val="2"/>
        <scheme val="minor"/>
      </rPr>
      <t xml:space="preserve"> (Mandatory to complete)</t>
    </r>
  </si>
  <si>
    <t>The Positive Exposure tool will calculate the cost of absenteeism related to mandatory self-isolations and room/centre closures due to a COVID-19 outbreak from August 24 to December 31, 2021.</t>
  </si>
  <si>
    <r>
      <t xml:space="preserve">PLEASE </t>
    </r>
    <r>
      <rPr>
        <b/>
        <u/>
        <sz val="12"/>
        <color rgb="FFC00000"/>
        <rFont val="Calibri"/>
        <family val="2"/>
        <scheme val="minor"/>
      </rPr>
      <t>DO NOT</t>
    </r>
    <r>
      <rPr>
        <b/>
        <sz val="12"/>
        <color rgb="FFC00000"/>
        <rFont val="Calibri"/>
        <family val="2"/>
        <scheme val="minor"/>
      </rPr>
      <t xml:space="preserve"> RECORD ABSENCES RELATED TO A </t>
    </r>
    <r>
      <rPr>
        <b/>
        <u/>
        <sz val="12"/>
        <color rgb="FFC00000"/>
        <rFont val="Calibri"/>
        <family val="2"/>
        <scheme val="minor"/>
      </rPr>
      <t>POSITIVE CASE OF COVID-19</t>
    </r>
    <r>
      <rPr>
        <b/>
        <sz val="12"/>
        <color rgb="FFC00000"/>
        <rFont val="Calibri"/>
        <family val="2"/>
        <scheme val="minor"/>
      </rPr>
      <t xml:space="preserve"> ON THIS TAB. THOSE ABSENCES SHOULD ONLY BE RECORDED ON TAB 4B - POSITIVE EXPOSURE TOOL. </t>
    </r>
  </si>
  <si>
    <r>
      <t xml:space="preserve">PLEASE </t>
    </r>
    <r>
      <rPr>
        <b/>
        <u/>
        <sz val="12"/>
        <color rgb="FFC00000"/>
        <rFont val="Calibri"/>
        <family val="2"/>
        <scheme val="minor"/>
      </rPr>
      <t>DO NOT</t>
    </r>
    <r>
      <rPr>
        <b/>
        <sz val="12"/>
        <color rgb="FFC00000"/>
        <rFont val="Calibri"/>
        <family val="2"/>
        <scheme val="minor"/>
      </rPr>
      <t xml:space="preserve"> RECORD ABSENCES RELATED TO </t>
    </r>
    <r>
      <rPr>
        <b/>
        <u/>
        <sz val="12"/>
        <color rgb="FFC00000"/>
        <rFont val="Calibri"/>
        <family val="2"/>
        <scheme val="minor"/>
      </rPr>
      <t>SCREENING</t>
    </r>
    <r>
      <rPr>
        <b/>
        <sz val="12"/>
        <color rgb="FFC00000"/>
        <rFont val="Calibri"/>
        <family val="2"/>
        <scheme val="minor"/>
      </rPr>
      <t xml:space="preserve"> ON THIS TAB. THOSE ABSENCES SHOULD ONLY BE RECORDED ON TAB 4A - CHILD ABSENTEEISM TOOL. </t>
    </r>
  </si>
  <si>
    <t>EYCC Phase 4 Funding Allocation (inclusive of Top-up, if applicable)</t>
  </si>
  <si>
    <t>Please input total EYCC Phase 4 allocation here</t>
  </si>
  <si>
    <t>If your agency's Phase 4 administration allocation is less than 10%, please overwrite the formula and input the allocation here</t>
  </si>
  <si>
    <t>Kindergarten</t>
  </si>
  <si>
    <t>The Agency I/We represent issued a credit/reimbursement to families impacted by mandatory room/centre closures, self-isolations and failure to pass screenings, for child absent days within 45 days of the eligible absence.</t>
  </si>
  <si>
    <r>
      <t>Support for Child Absenteeism - Complete tab 4a first</t>
    </r>
    <r>
      <rPr>
        <b/>
        <sz val="10"/>
        <color theme="5" tint="-0.499984740745262"/>
        <rFont val="Calibri"/>
        <family val="2"/>
        <scheme val="minor"/>
      </rPr>
      <t xml:space="preserve"> (Mandatory to complete)</t>
    </r>
  </si>
  <si>
    <t>Effective August 24, 2021, Phase 4 funding can be used to support absences previously supported through the Positive Exposure Fee Reimbursement program.</t>
  </si>
  <si>
    <r>
      <t xml:space="preserve">If you need additional rows for input, please click on row </t>
    </r>
    <r>
      <rPr>
        <sz val="10"/>
        <color rgb="FFFF0000"/>
        <rFont val="Calibri"/>
        <family val="2"/>
        <scheme val="minor"/>
      </rPr>
      <t>64</t>
    </r>
    <r>
      <rPr>
        <sz val="10"/>
        <rFont val="Calibri"/>
        <family val="2"/>
        <scheme val="minor"/>
      </rPr>
      <t xml:space="preserve"> and insert the number of rows required. Do not insert rows before row 63.  </t>
    </r>
  </si>
  <si>
    <t>The Agency I/We represent issued a credit/reimbursement to families impacted by the mandatory closure of before and after school programs (from April 6, 2021 to June 29, 2021).</t>
  </si>
  <si>
    <t>6. Number of actual child absent days supported related to mandatory closures and self-isolations</t>
  </si>
  <si>
    <r>
      <t xml:space="preserve">This EYCC Phase 4 Planning/Reconciliation Template is intended to assist you with the tracking and reconciliation of your EYCC Phase 4 funding allocation. 
Please complete the </t>
    </r>
    <r>
      <rPr>
        <b/>
        <sz val="10"/>
        <color theme="9" tint="-0.249977111117893"/>
        <rFont val="Calibri"/>
        <family val="2"/>
        <scheme val="minor"/>
      </rPr>
      <t>green cells</t>
    </r>
    <r>
      <rPr>
        <sz val="10"/>
        <color theme="1"/>
        <rFont val="Calibri"/>
        <family val="2"/>
        <scheme val="minor"/>
      </rPr>
      <t xml:space="preserve"> in each tab in this Excel workbook. Instructions have been added on each tab for your reference.  
This template is mandatory to complete. You must complete and upload your template to GovGrants by </t>
    </r>
    <r>
      <rPr>
        <b/>
        <sz val="10"/>
        <color theme="1"/>
        <rFont val="Calibri"/>
        <family val="2"/>
        <scheme val="minor"/>
      </rPr>
      <t>January 31, 2022</t>
    </r>
    <r>
      <rPr>
        <sz val="10"/>
        <color theme="1"/>
        <rFont val="Calibri"/>
        <family val="2"/>
        <scheme val="minor"/>
      </rPr>
      <t>. Any supporting invoices for expenses over $15,000 listing the services rendered for audited or unaudited financial statements, bookkeeping and accounting costs must also be uploaded through GovGrants by January 31, 2022. On Tab 3 - Phase 4 Funding, certain cells are mandatory to complete as indicated.</t>
    </r>
    <r>
      <rPr>
        <b/>
        <sz val="10"/>
        <color theme="5" tint="-0.499984740745262"/>
        <rFont val="Calibri"/>
        <family val="2"/>
        <scheme val="minor"/>
      </rPr>
      <t xml:space="preserve"> </t>
    </r>
    <r>
      <rPr>
        <sz val="10"/>
        <rFont val="Calibri"/>
        <family val="2"/>
        <scheme val="minor"/>
      </rPr>
      <t xml:space="preserve">The planning columns are provided to assist you and are optional. All other tabs are mandatory and required to be completed.   
</t>
    </r>
    <r>
      <rPr>
        <b/>
        <sz val="10"/>
        <rFont val="Calibri"/>
        <family val="2"/>
        <scheme val="minor"/>
      </rPr>
      <t xml:space="preserve">NOTE:  </t>
    </r>
    <r>
      <rPr>
        <sz val="10"/>
        <rFont val="Calibri"/>
        <family val="2"/>
        <scheme val="minor"/>
      </rPr>
      <t>Service Providers must exhaust all federal, provincial, municipal grants/supports for which they are eligible. Failure to maximize supports may result in funding recoveries.</t>
    </r>
    <r>
      <rPr>
        <b/>
        <sz val="10"/>
        <rFont val="Calibri"/>
        <family val="2"/>
        <scheme val="minor"/>
      </rPr>
      <t xml:space="preserve"> </t>
    </r>
    <r>
      <rPr>
        <sz val="10"/>
        <rFont val="Calibri"/>
        <family val="2"/>
        <scheme val="minor"/>
      </rPr>
      <t>Please</t>
    </r>
    <r>
      <rPr>
        <b/>
        <sz val="10"/>
        <rFont val="Calibri"/>
        <family val="2"/>
        <scheme val="minor"/>
      </rPr>
      <t xml:space="preserve"> </t>
    </r>
    <r>
      <rPr>
        <sz val="10"/>
        <rFont val="Calibri"/>
        <family val="2"/>
        <scheme val="minor"/>
      </rPr>
      <t>refer to the EYCC Phase 4 Funding Guideline for funding conditions, reporting and reconciliation, audit and recovery details. All expense claims submitted should relate to child care centres in Peel Region.</t>
    </r>
    <r>
      <rPr>
        <sz val="10"/>
        <color rgb="FFFF0000"/>
        <rFont val="Calibri"/>
        <family val="2"/>
        <scheme val="minor"/>
      </rPr>
      <t xml:space="preserve"> </t>
    </r>
    <r>
      <rPr>
        <sz val="10"/>
        <rFont val="Calibri"/>
        <family val="2"/>
        <scheme val="minor"/>
      </rPr>
      <t xml:space="preserve">The Region may conduct random audits of Service Providers' use of funds at any time. </t>
    </r>
    <r>
      <rPr>
        <b/>
        <sz val="10"/>
        <rFont val="Calibri"/>
        <family val="2"/>
        <scheme val="minor"/>
      </rPr>
      <t xml:space="preserve">
</t>
    </r>
    <r>
      <rPr>
        <sz val="10"/>
        <color theme="1"/>
        <rFont val="Calibri"/>
        <family val="2"/>
        <scheme val="minor"/>
      </rPr>
      <t xml:space="preserve">
</t>
    </r>
    <r>
      <rPr>
        <sz val="10"/>
        <color theme="8" tint="-0.249977111117893"/>
        <rFont val="Calibri"/>
        <family val="2"/>
        <scheme val="minor"/>
      </rPr>
      <t xml:space="preserve"> </t>
    </r>
    <r>
      <rPr>
        <sz val="10"/>
        <color theme="1"/>
        <rFont val="Calibri"/>
        <family val="2"/>
        <scheme val="minor"/>
      </rPr>
      <t xml:space="preserve">
</t>
    </r>
  </si>
  <si>
    <t>Should you have any questions please email:</t>
  </si>
  <si>
    <t>EarlyYearsSystemDivision@peelregion.ca</t>
  </si>
  <si>
    <r>
      <rPr>
        <b/>
        <u/>
        <sz val="14"/>
        <color theme="0"/>
        <rFont val="Calibri"/>
        <family val="2"/>
        <scheme val="minor"/>
      </rPr>
      <t>REVISED</t>
    </r>
    <r>
      <rPr>
        <b/>
        <sz val="14"/>
        <color theme="0"/>
        <rFont val="Calibri"/>
        <family val="2"/>
        <scheme val="minor"/>
      </rPr>
      <t xml:space="preserve"> EYCC Phase 4 Planning Tool and Reconciliation Template</t>
    </r>
  </si>
  <si>
    <t>Tab 1 - Overview and Instructions</t>
  </si>
  <si>
    <t>Tab 2 - Provider Information and Management Representation</t>
  </si>
  <si>
    <t>Tab 3 - Phase 4 Funding</t>
  </si>
  <si>
    <t>Tab 4a - Child Absenteeism Tool</t>
  </si>
  <si>
    <t>Tab 4b - Positive Exposure Tool</t>
  </si>
  <si>
    <t>Tab 5 - Staff Absenteeism Tool</t>
  </si>
  <si>
    <t>Tab 7 - Stale Date Cheques</t>
  </si>
  <si>
    <t>Tab 8 - Key Performance Indicators (KPIs)</t>
  </si>
  <si>
    <t>Tab 9 - Reconciliation Summary</t>
  </si>
  <si>
    <r>
      <rPr>
        <b/>
        <u/>
        <sz val="14"/>
        <color theme="0"/>
        <rFont val="Calibri"/>
        <family val="2"/>
        <scheme val="minor"/>
      </rPr>
      <t>REVISED</t>
    </r>
    <r>
      <rPr>
        <b/>
        <sz val="14"/>
        <color theme="0"/>
        <rFont val="Calibri"/>
        <family val="2"/>
        <scheme val="minor"/>
      </rPr>
      <t xml:space="preserve"> EYCC Phase 4 Planning Tool and Reconciliation Template (Apr 1 - Dec 31, 2021)</t>
    </r>
  </si>
  <si>
    <r>
      <rPr>
        <b/>
        <u/>
        <sz val="14"/>
        <color theme="0"/>
        <rFont val="Calibri"/>
        <family val="2"/>
        <scheme val="minor"/>
      </rPr>
      <t>REVISED</t>
    </r>
    <r>
      <rPr>
        <b/>
        <sz val="14"/>
        <color theme="0"/>
        <rFont val="Calibri"/>
        <family val="2"/>
        <scheme val="minor"/>
      </rPr>
      <t xml:space="preserve"> EYCC Phase 4 Planning  Tool and Reconciliation Template (Apr 1 - Dec 31, 2021)</t>
    </r>
  </si>
  <si>
    <r>
      <rPr>
        <b/>
        <u/>
        <sz val="14"/>
        <color theme="0"/>
        <rFont val="Calibri"/>
        <family val="2"/>
        <scheme val="minor"/>
      </rPr>
      <t>REVISED</t>
    </r>
    <r>
      <rPr>
        <b/>
        <sz val="14"/>
        <color theme="0"/>
        <rFont val="Calibri"/>
        <family val="2"/>
        <scheme val="minor"/>
      </rPr>
      <t xml:space="preserve"> EYCC Phase 4 Planning Tool and Reconciliation (Apr 1 - Dec 31, 2021)</t>
    </r>
  </si>
  <si>
    <r>
      <t xml:space="preserve">EYCC Phase 4 funding, which includes EYCC Phase 4 Administrative Funding, is intended to continue supporting the safe opening
and viability of the licensed child care sector due to the financial impacts of the COVID-19 pandemic. 
</t>
    </r>
    <r>
      <rPr>
        <sz val="10"/>
        <color rgb="FFC00000"/>
        <rFont val="Calibri"/>
        <family val="2"/>
        <scheme val="minor"/>
      </rPr>
      <t>Eligible expenses are for the period of</t>
    </r>
    <r>
      <rPr>
        <sz val="10"/>
        <color theme="1"/>
        <rFont val="Calibri"/>
        <family val="2"/>
        <scheme val="minor"/>
      </rPr>
      <t xml:space="preserve"> </t>
    </r>
    <r>
      <rPr>
        <sz val="10"/>
        <color rgb="FFC00000"/>
        <rFont val="Calibri"/>
        <family val="2"/>
        <scheme val="minor"/>
      </rPr>
      <t>April 1 to December 31, 2021</t>
    </r>
    <r>
      <rPr>
        <sz val="10"/>
        <color theme="1"/>
        <rFont val="Calibri"/>
        <family val="2"/>
        <scheme val="minor"/>
      </rPr>
      <t xml:space="preserve">. 
All funding must be spent by December 31, 2021.
</t>
    </r>
    <r>
      <rPr>
        <b/>
        <sz val="10"/>
        <color theme="8" tint="-0.499984740745262"/>
        <rFont val="Calibri"/>
        <family val="2"/>
        <scheme val="minor"/>
      </rPr>
      <t>New eligible expenses include:</t>
    </r>
    <r>
      <rPr>
        <sz val="10"/>
        <color theme="8" tint="-0.499984740745262"/>
        <rFont val="Calibri"/>
        <family val="2"/>
        <scheme val="minor"/>
      </rPr>
      <t xml:space="preserve">
</t>
    </r>
    <r>
      <rPr>
        <sz val="10"/>
        <color theme="1"/>
        <rFont val="Calibri"/>
        <family val="2"/>
        <scheme val="minor"/>
      </rPr>
      <t xml:space="preserve">     </t>
    </r>
    <r>
      <rPr>
        <sz val="10"/>
        <color rgb="FFC00000"/>
        <rFont val="Calibri"/>
        <family val="2"/>
        <scheme val="minor"/>
      </rPr>
      <t xml:space="preserve"> Absent days related to mandatory closures and self-isolations (effective August 24, 2021)</t>
    </r>
    <r>
      <rPr>
        <sz val="10"/>
        <color theme="1"/>
        <rFont val="Calibri"/>
        <family val="2"/>
        <scheme val="minor"/>
      </rPr>
      <t xml:space="preserve">
      Additional Staff Absenteeism Pay (Optional)
      One-time costs related to: 
         -Audited or unaudited financial statements incurred from January 1 to December 31, 2021; and 
         -Bookkeeping and accounting costs incurred from April 1, to December 31, 2021
If you are a Service Provider impacted by the Before and After School (BASP) mandatory closure (effective April 6, 2021) who issued a refund/credit to impacted families </t>
    </r>
    <r>
      <rPr>
        <sz val="10"/>
        <rFont val="Calibri"/>
        <family val="2"/>
        <scheme val="minor"/>
      </rPr>
      <t>by August 1, 2021</t>
    </r>
    <r>
      <rPr>
        <sz val="10"/>
        <color theme="1"/>
        <rFont val="Calibri"/>
        <family val="2"/>
        <scheme val="minor"/>
      </rPr>
      <t xml:space="preserve">, you can use EYCC Phase 4 to support eligible expenses (Please refer to the BASP tab).
</t>
    </r>
  </si>
  <si>
    <t>Tab 6 - Before and After School Program (BASP)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</si>
</sst>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_ ;\-#,##0\ "/>
    <numFmt numFmtId="166" formatCode="&quot;$&quot;#,##0"/>
  </numFmts>
  <fonts count="73"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1"/>
      <color theme="0"/>
      <name val="Calibri"/>
      <family val="2"/>
      <scheme val="minor"/>
    </font>
    <font>
      <sz val="11"/>
      <name val="Arial"/>
      <family val="2"/>
    </font>
    <font>
      <b/>
      <sz val="14"/>
      <color theme="1"/>
      <name val="Arial"/>
      <family val="2"/>
    </font>
    <font>
      <b/>
      <sz val="11"/>
      <color rgb="FF7030A0"/>
      <name val="Arial"/>
      <family val="2"/>
    </font>
    <font>
      <b/>
      <sz val="11"/>
      <color theme="1"/>
      <name val="Calibri"/>
      <family val="2"/>
      <scheme val="minor"/>
    </font>
    <font>
      <sz val="11"/>
      <color rgb="FFFF0000"/>
      <name val="Arial"/>
      <family val="2"/>
    </font>
    <font>
      <b/>
      <sz val="11"/>
      <color rgb="FFFF0000"/>
      <name val="Arial"/>
      <family val="2"/>
    </font>
    <font>
      <b/>
      <sz val="11"/>
      <color rgb="FFC00000"/>
      <name val="Arial"/>
      <family val="2"/>
    </font>
    <font>
      <b/>
      <sz val="11"/>
      <color rgb="FF7030A0"/>
      <name val="Calibri"/>
      <family val="2"/>
      <scheme val="minor"/>
    </font>
    <font>
      <sz val="10"/>
      <color rgb="FFC00000"/>
      <name val="Arial"/>
      <family val="2"/>
    </font>
    <font>
      <b/>
      <sz val="14"/>
      <color theme="0"/>
      <name val="Calibri"/>
      <family val="2"/>
      <scheme val="minor"/>
    </font>
    <font>
      <sz val="1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2"/>
      <color theme="0"/>
      <name val="Calibri"/>
      <family val="2"/>
      <scheme val="minor"/>
    </font>
    <font>
      <b/>
      <sz val="10"/>
      <color theme="9" tint="-0.249977111117893"/>
      <name val="Calibri"/>
      <family val="2"/>
      <scheme val="minor"/>
    </font>
    <font>
      <b/>
      <sz val="10"/>
      <color theme="5" tint="-0.499984740745262"/>
      <name val="Calibri"/>
      <family val="2"/>
      <scheme val="minor"/>
    </font>
    <font>
      <sz val="10"/>
      <name val="Calibri"/>
      <family val="2"/>
      <scheme val="minor"/>
    </font>
    <font>
      <b/>
      <sz val="10"/>
      <name val="Calibri"/>
      <family val="2"/>
      <scheme val="minor"/>
    </font>
    <font>
      <sz val="10"/>
      <color rgb="FFFF0000"/>
      <name val="Calibri"/>
      <family val="2"/>
      <scheme val="minor"/>
    </font>
    <font>
      <sz val="10"/>
      <color theme="8" tint="-0.249977111117893"/>
      <name val="Calibri"/>
      <family val="2"/>
      <scheme val="minor"/>
    </font>
    <font>
      <b/>
      <sz val="18"/>
      <color theme="3"/>
      <name val="Calibri Light"/>
      <family val="2"/>
      <scheme val="major"/>
    </font>
    <font>
      <b/>
      <sz val="10"/>
      <color rgb="FFC00000"/>
      <name val="Calibri"/>
      <family val="2"/>
      <scheme val="minor"/>
    </font>
    <font>
      <sz val="11"/>
      <color theme="8" tint="-0.249977111117893"/>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sz val="12"/>
      <color theme="1"/>
      <name val="Arial"/>
      <family val="2"/>
    </font>
    <font>
      <sz val="11"/>
      <color rgb="FF7030A0"/>
      <name val="Calibri"/>
      <family val="2"/>
      <scheme val="minor"/>
    </font>
    <font>
      <sz val="12"/>
      <color theme="1"/>
      <name val="Calibri"/>
      <family val="2"/>
      <scheme val="minor"/>
    </font>
    <font>
      <b/>
      <sz val="11"/>
      <name val="Calibri"/>
      <family val="2"/>
      <scheme val="minor"/>
    </font>
    <font>
      <sz val="10"/>
      <color rgb="FFC00000"/>
      <name val="Calibri"/>
      <family val="2"/>
      <scheme val="minor"/>
    </font>
    <font>
      <b/>
      <sz val="11"/>
      <color theme="8" tint="-0.499984740745262"/>
      <name val="Calibri"/>
      <family val="2"/>
      <scheme val="minor"/>
    </font>
    <font>
      <b/>
      <sz val="10"/>
      <color theme="4" tint="-0.499984740745262"/>
      <name val="Calibri"/>
      <family val="2"/>
      <scheme val="minor"/>
    </font>
    <font>
      <sz val="10"/>
      <color rgb="FF7030A0"/>
      <name val="Calibri"/>
      <family val="2"/>
      <scheme val="minor"/>
    </font>
    <font>
      <b/>
      <sz val="10"/>
      <color rgb="FF7030A0"/>
      <name val="Calibri"/>
      <family val="2"/>
      <scheme val="minor"/>
    </font>
    <font>
      <b/>
      <sz val="10"/>
      <color theme="0"/>
      <name val="Calibri"/>
      <family val="2"/>
      <scheme val="minor"/>
    </font>
    <font>
      <b/>
      <sz val="10"/>
      <color rgb="FFFF0000"/>
      <name val="Calibri"/>
      <family val="2"/>
      <scheme val="minor"/>
    </font>
    <font>
      <b/>
      <sz val="10"/>
      <color theme="8" tint="-0.499984740745262"/>
      <name val="Calibri"/>
      <family val="2"/>
      <scheme val="minor"/>
    </font>
    <font>
      <b/>
      <sz val="12"/>
      <name val="Calibri"/>
      <family val="2"/>
      <scheme val="minor"/>
    </font>
    <font>
      <b/>
      <sz val="12"/>
      <color theme="8" tint="-0.499984740745262"/>
      <name val="Calibri"/>
      <family val="2"/>
      <scheme val="minor"/>
    </font>
    <font>
      <sz val="10"/>
      <color theme="8" tint="-0.499984740745262"/>
      <name val="Calibri"/>
      <family val="2"/>
      <scheme val="minor"/>
    </font>
    <font>
      <sz val="10"/>
      <color theme="0"/>
      <name val="Calibri"/>
      <family val="2"/>
      <scheme val="minor"/>
    </font>
    <font>
      <sz val="11"/>
      <color rgb="FF7030A0"/>
      <name val="Arial"/>
      <family val="2"/>
    </font>
    <font>
      <b/>
      <sz val="11"/>
      <color rgb="FFC00000"/>
      <name val="Calibri"/>
      <family val="2"/>
      <scheme val="minor"/>
    </font>
    <font>
      <b/>
      <sz val="11"/>
      <color theme="4" tint="-0.499984740745262"/>
      <name val="Calibri"/>
      <family val="2"/>
      <scheme val="minor"/>
    </font>
    <font>
      <sz val="9"/>
      <color theme="1"/>
      <name val="Calibri"/>
      <family val="2"/>
      <scheme val="minor"/>
    </font>
    <font>
      <sz val="11"/>
      <color rgb="FFC00000"/>
      <name val="Calibri"/>
      <family val="2"/>
      <scheme val="minor"/>
    </font>
    <font>
      <sz val="8"/>
      <name val="Calibri"/>
      <family val="2"/>
      <scheme val="minor"/>
    </font>
    <font>
      <b/>
      <sz val="11"/>
      <color rgb="FF002060"/>
      <name val="Calibri"/>
      <family val="2"/>
      <scheme val="minor"/>
    </font>
    <font>
      <sz val="12.5"/>
      <color theme="1"/>
      <name val="Arial"/>
      <family val="2"/>
    </font>
    <font>
      <sz val="12.5"/>
      <name val="Arial"/>
      <family val="2"/>
    </font>
    <font>
      <b/>
      <sz val="10.5"/>
      <color theme="5" tint="-0.499984740745262"/>
      <name val="Calibri"/>
      <family val="2"/>
      <scheme val="minor"/>
    </font>
    <font>
      <sz val="10"/>
      <color theme="5" tint="-0.499984740745262"/>
      <name val="Calibri"/>
      <family val="2"/>
      <scheme val="minor"/>
    </font>
    <font>
      <b/>
      <sz val="11"/>
      <color rgb="FFFF0000"/>
      <name val="Calibri"/>
      <family val="2"/>
      <scheme val="minor"/>
    </font>
    <font>
      <b/>
      <sz val="12"/>
      <color rgb="FFC00000"/>
      <name val="Calibri"/>
      <family val="2"/>
      <scheme val="minor"/>
    </font>
    <font>
      <b/>
      <u/>
      <sz val="12"/>
      <color rgb="FFC00000"/>
      <name val="Calibri"/>
      <family val="2"/>
      <scheme val="minor"/>
    </font>
    <font>
      <sz val="12"/>
      <color theme="0"/>
      <name val="Calibri"/>
      <family val="2"/>
      <scheme val="minor"/>
    </font>
    <font>
      <sz val="12"/>
      <name val="Calibri"/>
      <family val="2"/>
      <scheme val="minor"/>
    </font>
    <font>
      <b/>
      <sz val="14"/>
      <name val="Calibri"/>
      <family val="2"/>
      <scheme val="minor"/>
    </font>
    <font>
      <sz val="12.5"/>
      <color theme="1"/>
      <name val="Calibri"/>
      <family val="2"/>
      <scheme val="minor"/>
    </font>
    <font>
      <sz val="12.5"/>
      <name val="Calibri"/>
      <family val="2"/>
      <scheme val="minor"/>
    </font>
    <font>
      <b/>
      <sz val="12.5"/>
      <name val="Calibri"/>
      <family val="2"/>
      <scheme val="minor"/>
    </font>
    <font>
      <b/>
      <u/>
      <sz val="14"/>
      <color theme="0"/>
      <name val="Calibri"/>
      <family val="2"/>
      <scheme val="minor"/>
    </font>
    <font>
      <b/>
      <sz val="14"/>
      <color theme="8" tint="-0.49998474074526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rgb="FFFFFF00"/>
        <bgColor indexed="64"/>
      </patternFill>
    </fill>
    <fill>
      <patternFill patternType="solid">
        <fgColor theme="0" tint="-0.34998626667073579"/>
        <bgColor indexed="64"/>
      </patternFill>
    </fill>
  </fills>
  <borders count="100">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theme="8" tint="0.39988402966399123"/>
      </left>
      <right style="thin">
        <color theme="8" tint="0.39988402966399123"/>
      </right>
      <top/>
      <bottom style="thin">
        <color theme="8" tint="0.39988402966399123"/>
      </bottom>
      <diagonal/>
    </border>
    <border>
      <left style="thin">
        <color theme="8" tint="0.39994506668294322"/>
      </left>
      <right style="thin">
        <color theme="8" tint="0.39994506668294322"/>
      </right>
      <top/>
      <bottom/>
      <diagonal/>
    </border>
    <border>
      <left style="thin">
        <color theme="8" tint="0.39988402966399123"/>
      </left>
      <right style="thick">
        <color theme="8" tint="0.39991454817346722"/>
      </right>
      <top style="thin">
        <color theme="8" tint="0.39988402966399123"/>
      </top>
      <bottom style="thin">
        <color theme="8" tint="0.39988402966399123"/>
      </bottom>
      <diagonal/>
    </border>
    <border>
      <left style="thin">
        <color theme="8" tint="0.39994506668294322"/>
      </left>
      <right style="thin">
        <color theme="8" tint="0.39994506668294322"/>
      </right>
      <top/>
      <bottom style="thin">
        <color theme="8" tint="0.39994506668294322"/>
      </bottom>
      <diagonal/>
    </border>
    <border>
      <left style="thin">
        <color indexed="64"/>
      </left>
      <right style="thin">
        <color indexed="64"/>
      </right>
      <top style="thin">
        <color indexed="64"/>
      </top>
      <bottom style="thin">
        <color indexed="64"/>
      </bottom>
      <diagonal/>
    </border>
    <border>
      <left style="thin">
        <color theme="8" tint="0.39994506668294322"/>
      </left>
      <right style="thin">
        <color theme="8" tint="0.39994506668294322"/>
      </right>
      <top/>
      <bottom style="thick">
        <color theme="8" tint="0.39991454817346722"/>
      </bottom>
      <diagonal/>
    </border>
    <border>
      <left style="thin">
        <color theme="8" tint="0.39994506668294322"/>
      </left>
      <right style="thin">
        <color theme="8" tint="0.39994506668294322"/>
      </right>
      <top style="thin">
        <color theme="8" tint="0.39994506668294322"/>
      </top>
      <bottom style="thin">
        <color theme="8" tint="0.39991454817346722"/>
      </bottom>
      <diagonal/>
    </border>
    <border>
      <left style="thin">
        <color theme="8" tint="0.39988402966399123"/>
      </left>
      <right style="thick">
        <color theme="8" tint="0.39991454817346722"/>
      </right>
      <top style="thin">
        <color theme="8" tint="0.39988402966399123"/>
      </top>
      <bottom style="thin">
        <color theme="8" tint="0.39985351115451523"/>
      </bottom>
      <diagonal/>
    </border>
    <border>
      <left style="thin">
        <color theme="8" tint="0.39988402966399123"/>
      </left>
      <right style="thick">
        <color theme="8" tint="0.39991454817346722"/>
      </right>
      <top/>
      <bottom style="thin">
        <color theme="8" tint="0.39988402966399123"/>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
      <left/>
      <right style="thin">
        <color theme="8" tint="0.39994506668294322"/>
      </right>
      <top style="thin">
        <color theme="8" tint="0.39994506668294322"/>
      </top>
      <bottom style="thin">
        <color theme="8" tint="0.39994506668294322"/>
      </bottom>
      <diagonal/>
    </border>
    <border>
      <left style="thin">
        <color theme="8" tint="0.39988402966399123"/>
      </left>
      <right style="thick">
        <color theme="8" tint="0.39991454817346722"/>
      </right>
      <top style="thin">
        <color theme="8" tint="0.39988402966399123"/>
      </top>
      <bottom/>
      <diagonal/>
    </border>
    <border>
      <left/>
      <right style="thin">
        <color theme="8" tint="0.39994506668294322"/>
      </right>
      <top/>
      <bottom/>
      <diagonal/>
    </border>
    <border>
      <left style="thin">
        <color theme="8" tint="0.39994506668294322"/>
      </left>
      <right/>
      <top style="thin">
        <color theme="8" tint="0.39994506668294322"/>
      </top>
      <bottom/>
      <diagonal/>
    </border>
    <border>
      <left/>
      <right style="thin">
        <color theme="8" tint="0.39994506668294322"/>
      </right>
      <top style="thin">
        <color theme="8" tint="0.39994506668294322"/>
      </top>
      <bottom/>
      <diagonal/>
    </border>
    <border>
      <left style="thin">
        <color theme="8" tint="0.39994506668294322"/>
      </left>
      <right/>
      <top/>
      <bottom style="thin">
        <color theme="8" tint="0.39994506668294322"/>
      </bottom>
      <diagonal/>
    </border>
    <border>
      <left/>
      <right/>
      <top/>
      <bottom style="thin">
        <color theme="8" tint="0.39994506668294322"/>
      </bottom>
      <diagonal/>
    </border>
    <border>
      <left/>
      <right style="thin">
        <color theme="8" tint="0.39994506668294322"/>
      </right>
      <top/>
      <bottom style="thin">
        <color theme="8" tint="0.39994506668294322"/>
      </bottom>
      <diagonal/>
    </border>
    <border>
      <left style="thin">
        <color theme="8" tint="0.39994506668294322"/>
      </left>
      <right/>
      <top/>
      <bottom/>
      <diagonal/>
    </border>
    <border>
      <left style="thin">
        <color theme="8" tint="0.39991454817346722"/>
      </left>
      <right/>
      <top/>
      <bottom/>
      <diagonal/>
    </border>
    <border>
      <left style="thin">
        <color theme="8" tint="0.39991454817346722"/>
      </left>
      <right style="thin">
        <color theme="8" tint="0.39994506668294322"/>
      </right>
      <top style="thin">
        <color theme="8" tint="0.39994506668294322"/>
      </top>
      <bottom/>
      <diagonal/>
    </border>
    <border>
      <left/>
      <right style="thick">
        <color theme="8" tint="0.39991454817346722"/>
      </right>
      <top style="thin">
        <color theme="8" tint="0.39988402966399123"/>
      </top>
      <bottom/>
      <diagonal/>
    </border>
    <border>
      <left style="thin">
        <color theme="8" tint="0.39991454817346722"/>
      </left>
      <right style="thin">
        <color theme="8" tint="0.39991454817346722"/>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4506668294322"/>
      </top>
      <bottom style="thin">
        <color theme="8" tint="0.39988402966399123"/>
      </bottom>
      <diagonal/>
    </border>
    <border>
      <left style="thin">
        <color theme="8" tint="0.39991454817346722"/>
      </left>
      <right style="thin">
        <color theme="8" tint="0.39991454817346722"/>
      </right>
      <top style="thin">
        <color theme="8" tint="0.39988402966399123"/>
      </top>
      <bottom style="thin">
        <color theme="8" tint="0.39991454817346722"/>
      </bottom>
      <diagonal/>
    </border>
    <border>
      <left style="thin">
        <color theme="8" tint="0.39994506668294322"/>
      </left>
      <right style="thin">
        <color theme="8" tint="0.39994506668294322"/>
      </right>
      <top style="thin">
        <color theme="8" tint="0.39991454817346722"/>
      </top>
      <bottom style="thick">
        <color theme="8" tint="0.39991454817346722"/>
      </bottom>
      <diagonal/>
    </border>
    <border>
      <left style="thin">
        <color theme="8" tint="0.39988402966399123"/>
      </left>
      <right style="thick">
        <color theme="8" tint="0.399914548173467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style="medium">
        <color theme="8" tint="0.39991454817346722"/>
      </left>
      <right style="medium">
        <color theme="8" tint="0.39991454817346722"/>
      </right>
      <top style="medium">
        <color theme="8" tint="0.39994506668294322"/>
      </top>
      <bottom style="medium">
        <color theme="8" tint="0.39991454817346722"/>
      </bottom>
      <diagonal/>
    </border>
    <border>
      <left style="medium">
        <color theme="8" tint="0.39991454817346722"/>
      </left>
      <right style="thin">
        <color theme="8" tint="0.39994506668294322"/>
      </right>
      <top style="medium">
        <color theme="8" tint="0.39994506668294322"/>
      </top>
      <bottom style="thin">
        <color theme="8" tint="0.39994506668294322"/>
      </bottom>
      <diagonal/>
    </border>
    <border>
      <left style="thin">
        <color theme="8" tint="0.39994506668294322"/>
      </left>
      <right style="thin">
        <color theme="8" tint="0.39994506668294322"/>
      </right>
      <top style="medium">
        <color theme="8" tint="0.39994506668294322"/>
      </top>
      <bottom style="thin">
        <color theme="8" tint="0.39994506668294322"/>
      </bottom>
      <diagonal/>
    </border>
    <border>
      <left style="thin">
        <color theme="8" tint="0.39994506668294322"/>
      </left>
      <right style="medium">
        <color theme="8" tint="0.39991454817346722"/>
      </right>
      <top style="medium">
        <color theme="8" tint="0.39994506668294322"/>
      </top>
      <bottom style="thin">
        <color theme="8" tint="0.39994506668294322"/>
      </bottom>
      <diagonal/>
    </border>
    <border>
      <left style="medium">
        <color theme="8" tint="0.39991454817346722"/>
      </left>
      <right style="medium">
        <color theme="8" tint="0.39991454817346722"/>
      </right>
      <top style="thin">
        <color theme="8" tint="0.39994506668294322"/>
      </top>
      <bottom style="thin">
        <color theme="8" tint="0.39994506668294322"/>
      </bottom>
      <diagonal/>
    </border>
    <border>
      <left style="thin">
        <color theme="8" tint="0.39985351115451523"/>
      </left>
      <right style="thin">
        <color theme="8" tint="0.39985351115451523"/>
      </right>
      <top style="thin">
        <color theme="8" tint="0.39988402966399123"/>
      </top>
      <bottom style="thin">
        <color theme="8" tint="0.39994506668294322"/>
      </bottom>
      <diagonal/>
    </border>
    <border>
      <left style="thin">
        <color theme="8" tint="0.39991454817346722"/>
      </left>
      <right style="thin">
        <color theme="8" tint="0.399914548173467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theme="8" tint="0.39991454817346722"/>
      </left>
      <right style="thin">
        <color theme="8" tint="0.39991454817346722"/>
      </right>
      <top/>
      <bottom style="thin">
        <color theme="8" tint="0.39991454817346722"/>
      </bottom>
      <diagonal/>
    </border>
    <border>
      <left style="thin">
        <color theme="8" tint="0.39988402966399123"/>
      </left>
      <right/>
      <top style="thin">
        <color theme="8" tint="0.39985351115451523"/>
      </top>
      <bottom style="thin">
        <color theme="8" tint="0.39985351115451523"/>
      </bottom>
      <diagonal/>
    </border>
    <border>
      <left/>
      <right/>
      <top style="thin">
        <color theme="8" tint="0.39985351115451523"/>
      </top>
      <bottom style="thin">
        <color theme="8" tint="0.39985351115451523"/>
      </bottom>
      <diagonal/>
    </border>
    <border>
      <left/>
      <right style="thin">
        <color theme="8" tint="0.39994506668294322"/>
      </right>
      <top style="thin">
        <color theme="8" tint="0.39985351115451523"/>
      </top>
      <bottom style="thin">
        <color theme="8" tint="0.39985351115451523"/>
      </bottom>
      <diagonal/>
    </border>
    <border>
      <left style="thin">
        <color theme="8" tint="0.39988402966399123"/>
      </left>
      <right/>
      <top style="thin">
        <color theme="8" tint="0.39991454817346722"/>
      </top>
      <bottom style="thin">
        <color theme="8" tint="0.39985351115451523"/>
      </bottom>
      <diagonal/>
    </border>
    <border>
      <left/>
      <right/>
      <top style="thin">
        <color theme="8" tint="0.39991454817346722"/>
      </top>
      <bottom style="thin">
        <color theme="8" tint="0.39985351115451523"/>
      </bottom>
      <diagonal/>
    </border>
    <border>
      <left/>
      <right style="thin">
        <color theme="8" tint="0.39988402966399123"/>
      </right>
      <top style="thin">
        <color theme="8" tint="0.39991454817346722"/>
      </top>
      <bottom style="thin">
        <color theme="8" tint="0.39985351115451523"/>
      </bottom>
      <diagonal/>
    </border>
    <border>
      <left style="thin">
        <color theme="8" tint="0.39994506668294322"/>
      </left>
      <right/>
      <top style="thin">
        <color theme="8" tint="0.39991454817346722"/>
      </top>
      <bottom style="thin">
        <color theme="8" tint="0.39991454817346722"/>
      </bottom>
      <diagonal/>
    </border>
    <border>
      <left/>
      <right/>
      <top style="thin">
        <color theme="8" tint="0.399914548173467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39985351115451523"/>
      </left>
      <right style="thin">
        <color theme="8" tint="0.39985351115451523"/>
      </right>
      <top style="thin">
        <color theme="8" tint="0.39994506668294322"/>
      </top>
      <bottom style="thin">
        <color theme="8" tint="0.39985351115451523"/>
      </bottom>
      <diagonal/>
    </border>
    <border>
      <left style="thin">
        <color theme="8" tint="0.39985351115451523"/>
      </left>
      <right style="thin">
        <color theme="8" tint="0.39994506668294322"/>
      </right>
      <top style="thin">
        <color theme="8" tint="0.39994506668294322"/>
      </top>
      <bottom style="thin">
        <color theme="8" tint="0.39985351115451523"/>
      </bottom>
      <diagonal/>
    </border>
    <border>
      <left style="thin">
        <color theme="8" tint="0.39988402966399123"/>
      </left>
      <right/>
      <top style="thin">
        <color theme="8" tint="0.39991454817346722"/>
      </top>
      <bottom/>
      <diagonal/>
    </border>
    <border>
      <left/>
      <right/>
      <top style="thin">
        <color theme="8" tint="0.39991454817346722"/>
      </top>
      <bottom/>
      <diagonal/>
    </border>
    <border>
      <left/>
      <right style="thin">
        <color theme="8" tint="0.39988402966399123"/>
      </right>
      <top style="thin">
        <color theme="8" tint="0.39991454817346722"/>
      </top>
      <bottom/>
      <diagonal/>
    </border>
    <border>
      <left style="thin">
        <color theme="8" tint="0.39994506668294322"/>
      </left>
      <right style="thin">
        <color theme="8" tint="0.39994506668294322"/>
      </right>
      <top style="thin">
        <color theme="8" tint="0.39994506668294322"/>
      </top>
      <bottom style="thin">
        <color theme="8" tint="0.39985351115451523"/>
      </bottom>
      <diagonal/>
    </border>
    <border>
      <left/>
      <right style="thin">
        <color theme="8" tint="0.39994506668294322"/>
      </right>
      <top style="thin">
        <color theme="8" tint="0.39991454817346722"/>
      </top>
      <bottom style="thin">
        <color theme="8" tint="0.39991454817346722"/>
      </bottom>
      <diagonal/>
    </border>
    <border>
      <left style="thin">
        <color theme="8" tint="0.39988402966399123"/>
      </left>
      <right style="thin">
        <color theme="8" tint="0.39985351115451523"/>
      </right>
      <top style="thin">
        <color theme="8" tint="0.39985351115451523"/>
      </top>
      <bottom style="thin">
        <color theme="8" tint="0.39985351115451523"/>
      </bottom>
      <diagonal/>
    </border>
    <border>
      <left style="thin">
        <color theme="8" tint="0.39988402966399123"/>
      </left>
      <right/>
      <top/>
      <bottom style="thin">
        <color theme="8" tint="0.39991454817346722"/>
      </bottom>
      <diagonal/>
    </border>
    <border>
      <left/>
      <right/>
      <top/>
      <bottom style="thin">
        <color theme="8" tint="0.39991454817346722"/>
      </bottom>
      <diagonal/>
    </border>
    <border>
      <left/>
      <right style="thin">
        <color theme="8" tint="0.39994506668294322"/>
      </right>
      <top style="thin">
        <color theme="8" tint="0.39994506668294322"/>
      </top>
      <bottom style="thin">
        <color theme="8" tint="0.39985351115451523"/>
      </bottom>
      <diagonal/>
    </border>
    <border>
      <left style="medium">
        <color indexed="64"/>
      </left>
      <right style="thin">
        <color theme="8" tint="0.39994506668294322"/>
      </right>
      <top style="medium">
        <color indexed="64"/>
      </top>
      <bottom style="medium">
        <color indexed="64"/>
      </bottom>
      <diagonal/>
    </border>
    <border>
      <left style="thin">
        <color theme="8" tint="0.39994506668294322"/>
      </left>
      <right style="thin">
        <color theme="8" tint="0.39994506668294322"/>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8" tint="0.39994506668294322"/>
      </left>
      <right/>
      <top style="thin">
        <color theme="4" tint="0.39997558519241921"/>
      </top>
      <bottom/>
      <diagonal/>
    </border>
    <border>
      <left/>
      <right/>
      <top style="thin">
        <color theme="4" tint="0.39997558519241921"/>
      </top>
      <bottom/>
      <diagonal/>
    </border>
    <border>
      <left/>
      <right style="thin">
        <color theme="8" tint="0.39994506668294322"/>
      </right>
      <top style="thin">
        <color theme="4" tint="0.39997558519241921"/>
      </top>
      <bottom/>
      <diagonal/>
    </border>
    <border>
      <left style="thin">
        <color theme="8" tint="0.39985351115451523"/>
      </left>
      <right style="thick">
        <color theme="8" tint="0.39991454817346722"/>
      </right>
      <top style="thin">
        <color theme="8" tint="0.39988402966399123"/>
      </top>
      <bottom/>
      <diagonal/>
    </border>
    <border>
      <left style="thin">
        <color theme="8" tint="0.39985351115451523"/>
      </left>
      <right style="thick">
        <color theme="8" tint="0.39991454817346722"/>
      </right>
      <top/>
      <bottom/>
      <diagonal/>
    </border>
    <border>
      <left style="thin">
        <color theme="8" tint="0.39985351115451523"/>
      </left>
      <right style="thick">
        <color theme="8" tint="0.39991454817346722"/>
      </right>
      <top/>
      <bottom style="thin">
        <color theme="8" tint="0.39988402966399123"/>
      </bottom>
      <diagonal/>
    </border>
    <border>
      <left/>
      <right/>
      <top style="thin">
        <color theme="8" tint="0.39994506668294322"/>
      </top>
      <bottom style="thin">
        <color theme="8" tint="0.39991454817346722"/>
      </bottom>
      <diagonal/>
    </border>
    <border>
      <left/>
      <right style="thick">
        <color theme="8" tint="0.39991454817346722"/>
      </right>
      <top style="thin">
        <color theme="8" tint="0.39988402966399123"/>
      </top>
      <bottom style="thin">
        <color theme="8" tint="0.39988402966399123"/>
      </bottom>
      <diagonal/>
    </border>
    <border>
      <left style="thin">
        <color theme="8" tint="0.39994506668294322"/>
      </left>
      <right style="medium">
        <color theme="1"/>
      </right>
      <top style="medium">
        <color indexed="64"/>
      </top>
      <bottom style="medium">
        <color indexed="64"/>
      </bottom>
      <diagonal/>
    </border>
    <border>
      <left style="thin">
        <color theme="8" tint="0.39991454817346722"/>
      </left>
      <right style="thin">
        <color theme="8" tint="0.39991454817346722"/>
      </right>
      <top style="thin">
        <color theme="8" tint="0.39991454817346722"/>
      </top>
      <bottom style="thin">
        <color theme="8" tint="0.39994506668294322"/>
      </bottom>
      <diagonal/>
    </border>
    <border>
      <left/>
      <right/>
      <top style="thin">
        <color theme="8" tint="0.39991454817346722"/>
      </top>
      <bottom style="thin">
        <color theme="8" tint="0.39994506668294322"/>
      </bottom>
      <diagonal/>
    </border>
    <border>
      <left/>
      <right/>
      <top style="thin">
        <color theme="8" tint="0.39994506668294322"/>
      </top>
      <bottom style="thin">
        <color theme="8" tint="0.39988402966399123"/>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65">
    <xf numFmtId="0" fontId="0" fillId="0" borderId="0" xfId="0"/>
    <xf numFmtId="0" fontId="0" fillId="0" borderId="0" xfId="0" applyFill="1"/>
    <xf numFmtId="0" fontId="0" fillId="0" borderId="0" xfId="0"/>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horizontal="left" vertical="center"/>
    </xf>
    <xf numFmtId="0" fontId="0" fillId="0" borderId="0" xfId="0" applyBorder="1"/>
    <xf numFmtId="0" fontId="3" fillId="0" borderId="0" xfId="0" applyFont="1" applyFill="1" applyAlignment="1" applyProtection="1">
      <alignment horizontal="left" vertical="center"/>
    </xf>
    <xf numFmtId="0" fontId="3" fillId="0" borderId="0" xfId="0" applyFont="1"/>
    <xf numFmtId="0" fontId="7" fillId="0" borderId="0" xfId="0" applyFont="1" applyProtection="1"/>
    <xf numFmtId="0" fontId="5" fillId="0" borderId="0" xfId="0" applyFont="1" applyProtection="1"/>
    <xf numFmtId="9" fontId="3" fillId="0" borderId="0" xfId="1" applyFont="1" applyProtection="1"/>
    <xf numFmtId="9" fontId="3" fillId="0" borderId="0" xfId="0" applyNumberFormat="1" applyFont="1" applyProtection="1"/>
    <xf numFmtId="0" fontId="10" fillId="0" borderId="0" xfId="0" applyFont="1" applyProtection="1"/>
    <xf numFmtId="0" fontId="9" fillId="0" borderId="0" xfId="0" applyFont="1" applyProtection="1"/>
    <xf numFmtId="0" fontId="0" fillId="0" borderId="0" xfId="0" applyAlignment="1">
      <alignment horizontal="center"/>
    </xf>
    <xf numFmtId="0" fontId="10" fillId="0" borderId="0" xfId="0" applyFont="1" applyAlignment="1" applyProtection="1">
      <alignment horizontal="left"/>
    </xf>
    <xf numFmtId="0" fontId="13" fillId="0" borderId="0" xfId="0" applyFont="1" applyAlignment="1">
      <alignment horizontal="left" vertical="center"/>
    </xf>
    <xf numFmtId="0" fontId="13" fillId="0" borderId="0" xfId="0" applyFont="1" applyAlignment="1" applyProtection="1">
      <alignment horizontal="left" vertical="center"/>
    </xf>
    <xf numFmtId="0" fontId="6" fillId="6" borderId="38" xfId="0" applyFont="1" applyFill="1" applyBorder="1"/>
    <xf numFmtId="0" fontId="0" fillId="0" borderId="39" xfId="0" applyBorder="1"/>
    <xf numFmtId="0" fontId="0" fillId="0" borderId="40" xfId="0" applyBorder="1"/>
    <xf numFmtId="0" fontId="19" fillId="0" borderId="0" xfId="0" applyFont="1" applyAlignment="1">
      <alignment horizontal="left" vertical="top" wrapText="1" indent="2"/>
    </xf>
    <xf numFmtId="0" fontId="0" fillId="0" borderId="38" xfId="0" applyBorder="1"/>
    <xf numFmtId="0" fontId="22" fillId="0" borderId="38" xfId="0" applyFont="1" applyBorder="1" applyAlignment="1">
      <alignment horizontal="left" wrapText="1"/>
    </xf>
    <xf numFmtId="0" fontId="22" fillId="0" borderId="39" xfId="0" applyFont="1" applyBorder="1" applyAlignment="1">
      <alignment horizontal="left" wrapText="1"/>
    </xf>
    <xf numFmtId="0" fontId="22" fillId="0" borderId="40" xfId="0" applyFont="1" applyBorder="1" applyAlignment="1">
      <alignment horizontal="left" wrapText="1"/>
    </xf>
    <xf numFmtId="0" fontId="0" fillId="6" borderId="0" xfId="0" applyFill="1"/>
    <xf numFmtId="0" fontId="30" fillId="0" borderId="0" xfId="0" applyFont="1" applyAlignment="1">
      <alignment horizontal="left"/>
    </xf>
    <xf numFmtId="0" fontId="31" fillId="6" borderId="0" xfId="0" applyFont="1" applyFill="1"/>
    <xf numFmtId="0" fontId="0" fillId="6" borderId="0" xfId="0" applyFill="1" applyAlignment="1">
      <alignment horizontal="center" vertical="center" wrapText="1"/>
    </xf>
    <xf numFmtId="0" fontId="0" fillId="6" borderId="0" xfId="0" applyFill="1" applyAlignment="1">
      <alignment horizontal="center"/>
    </xf>
    <xf numFmtId="0" fontId="0" fillId="6" borderId="0" xfId="0" quotePrefix="1" applyFill="1"/>
    <xf numFmtId="0" fontId="32" fillId="6" borderId="0" xfId="0" applyFont="1" applyFill="1" applyAlignment="1">
      <alignment horizontal="left" vertical="center"/>
    </xf>
    <xf numFmtId="0" fontId="17" fillId="6" borderId="0" xfId="0" applyFont="1" applyFill="1"/>
    <xf numFmtId="0" fontId="0" fillId="6" borderId="0" xfId="0" applyFill="1" applyAlignment="1">
      <alignment horizontal="center" vertical="center"/>
    </xf>
    <xf numFmtId="0" fontId="0" fillId="5" borderId="8" xfId="0" applyFill="1" applyBorder="1" applyAlignment="1" applyProtection="1">
      <alignment horizontal="center" vertical="center"/>
      <protection locked="0"/>
    </xf>
    <xf numFmtId="0" fontId="17" fillId="6" borderId="0" xfId="0" applyFont="1" applyFill="1" applyAlignment="1">
      <alignment vertical="center"/>
    </xf>
    <xf numFmtId="0" fontId="0" fillId="6" borderId="0" xfId="0" applyFill="1" applyAlignment="1">
      <alignment vertical="center"/>
    </xf>
    <xf numFmtId="0" fontId="0" fillId="6" borderId="0" xfId="0" applyFill="1" applyAlignment="1">
      <alignment horizontal="left" vertical="top" wrapText="1"/>
    </xf>
    <xf numFmtId="0" fontId="32" fillId="6" borderId="0" xfId="0" applyFont="1" applyFill="1" applyAlignment="1">
      <alignment vertical="center"/>
    </xf>
    <xf numFmtId="0" fontId="0" fillId="0" borderId="0" xfId="0" applyAlignment="1">
      <alignment vertical="center" wrapText="1"/>
    </xf>
    <xf numFmtId="0" fontId="8" fillId="6" borderId="0" xfId="0" applyFont="1" applyFill="1"/>
    <xf numFmtId="0" fontId="34" fillId="6" borderId="0" xfId="0" applyFont="1" applyFill="1"/>
    <xf numFmtId="0" fontId="35" fillId="6" borderId="0" xfId="0" applyFont="1" applyFill="1"/>
    <xf numFmtId="0" fontId="36" fillId="6" borderId="0" xfId="0" applyFont="1" applyFill="1"/>
    <xf numFmtId="0" fontId="34" fillId="6" borderId="0" xfId="0" applyFont="1" applyFill="1" applyAlignment="1">
      <alignment horizontal="left"/>
    </xf>
    <xf numFmtId="0" fontId="34" fillId="6" borderId="0" xfId="0" applyFont="1" applyFill="1" applyAlignment="1">
      <alignment horizontal="left" vertical="center"/>
    </xf>
    <xf numFmtId="0" fontId="30" fillId="6" borderId="0" xfId="0" applyFont="1" applyFill="1"/>
    <xf numFmtId="0" fontId="34" fillId="0" borderId="0" xfId="0" applyFont="1" applyAlignment="1">
      <alignment horizontal="left"/>
    </xf>
    <xf numFmtId="0" fontId="37" fillId="6" borderId="0" xfId="0" applyFont="1" applyFill="1" applyAlignment="1">
      <alignment horizontal="left"/>
    </xf>
    <xf numFmtId="0" fontId="37" fillId="6" borderId="0" xfId="0" applyFont="1" applyFill="1"/>
    <xf numFmtId="0" fontId="4" fillId="8" borderId="0" xfId="0" applyFont="1" applyFill="1"/>
    <xf numFmtId="0" fontId="0" fillId="6" borderId="39" xfId="0" applyFill="1" applyBorder="1"/>
    <xf numFmtId="0" fontId="0" fillId="6" borderId="8" xfId="0" applyFill="1" applyBorder="1" applyProtection="1">
      <protection locked="0"/>
    </xf>
    <xf numFmtId="0" fontId="4" fillId="6" borderId="0" xfId="0" applyFont="1" applyFill="1"/>
    <xf numFmtId="0" fontId="12" fillId="6" borderId="0" xfId="0" applyFont="1" applyFill="1"/>
    <xf numFmtId="0" fontId="19" fillId="0" borderId="0" xfId="0" applyFont="1"/>
    <xf numFmtId="0" fontId="19" fillId="0" borderId="45" xfId="0" applyFont="1" applyBorder="1"/>
    <xf numFmtId="0" fontId="20" fillId="0" borderId="44" xfId="0" applyFont="1" applyBorder="1"/>
    <xf numFmtId="0" fontId="20" fillId="0" borderId="0" xfId="0" applyFont="1"/>
    <xf numFmtId="0" fontId="19" fillId="0" borderId="44" xfId="0" applyFont="1" applyBorder="1"/>
    <xf numFmtId="0" fontId="36" fillId="0" borderId="0" xfId="0" applyFont="1"/>
    <xf numFmtId="0" fontId="19" fillId="0" borderId="0" xfId="0" applyFont="1" applyProtection="1"/>
    <xf numFmtId="0" fontId="25" fillId="0" borderId="0" xfId="0" applyFont="1"/>
    <xf numFmtId="0" fontId="30" fillId="0" borderId="0" xfId="0" applyFont="1" applyProtection="1"/>
    <xf numFmtId="0" fontId="42" fillId="0" borderId="0" xfId="0" applyFont="1" applyProtection="1"/>
    <xf numFmtId="4" fontId="19" fillId="0" borderId="0" xfId="0" applyNumberFormat="1" applyFont="1" applyBorder="1"/>
    <xf numFmtId="0" fontId="43" fillId="0" borderId="0" xfId="0" applyFont="1" applyProtection="1"/>
    <xf numFmtId="0" fontId="39" fillId="0" borderId="0" xfId="0" applyFont="1" applyBorder="1" applyProtection="1"/>
    <xf numFmtId="0" fontId="41" fillId="0" borderId="0" xfId="0" applyFont="1" applyBorder="1" applyProtection="1"/>
    <xf numFmtId="0" fontId="19" fillId="0" borderId="0" xfId="0" applyFont="1" applyBorder="1" applyProtection="1"/>
    <xf numFmtId="0" fontId="39" fillId="0" borderId="9" xfId="0" applyFont="1" applyFill="1" applyBorder="1" applyProtection="1"/>
    <xf numFmtId="0" fontId="44" fillId="7" borderId="0" xfId="0" applyFont="1" applyFill="1" applyBorder="1" applyAlignment="1" applyProtection="1">
      <alignment horizontal="center" vertical="center" wrapText="1"/>
    </xf>
    <xf numFmtId="0" fontId="19" fillId="0" borderId="0" xfId="0" applyFont="1" applyBorder="1"/>
    <xf numFmtId="0" fontId="19" fillId="0" borderId="0" xfId="0" applyFont="1" applyAlignment="1" applyProtection="1">
      <alignment vertical="center"/>
    </xf>
    <xf numFmtId="0" fontId="19" fillId="0" borderId="18" xfId="0" applyFont="1" applyFill="1" applyBorder="1" applyAlignment="1">
      <alignment horizontal="left" vertical="center" indent="1"/>
    </xf>
    <xf numFmtId="0" fontId="19" fillId="0" borderId="14" xfId="0" applyFont="1" applyFill="1" applyBorder="1" applyAlignment="1">
      <alignment horizontal="left" vertical="center" indent="1"/>
    </xf>
    <xf numFmtId="0" fontId="19" fillId="0" borderId="19" xfId="0" applyFont="1" applyFill="1" applyBorder="1" applyAlignment="1">
      <alignment horizontal="left" vertical="center" indent="1"/>
    </xf>
    <xf numFmtId="0" fontId="19" fillId="0" borderId="0" xfId="0" applyFont="1" applyFill="1" applyBorder="1" applyAlignment="1">
      <alignment horizontal="left" vertical="center" indent="1"/>
    </xf>
    <xf numFmtId="0" fontId="19" fillId="0" borderId="0" xfId="0" applyFont="1" applyFill="1"/>
    <xf numFmtId="4" fontId="25" fillId="0" borderId="1" xfId="0" applyNumberFormat="1" applyFont="1" applyFill="1" applyBorder="1" applyAlignment="1" applyProtection="1">
      <alignment vertical="center"/>
    </xf>
    <xf numFmtId="0" fontId="19" fillId="0" borderId="0" xfId="0" applyFont="1" applyAlignment="1" applyProtection="1">
      <alignment horizontal="left" vertical="center"/>
    </xf>
    <xf numFmtId="0" fontId="26" fillId="2" borderId="13" xfId="0" applyFont="1" applyFill="1" applyBorder="1" applyAlignment="1">
      <alignment horizontal="left" vertical="center"/>
    </xf>
    <xf numFmtId="0" fontId="25" fillId="0" borderId="13" xfId="0" applyFont="1" applyFill="1" applyBorder="1" applyAlignment="1">
      <alignment horizontal="left" vertical="center" indent="1"/>
    </xf>
    <xf numFmtId="0" fontId="19" fillId="6" borderId="1" xfId="0" applyFont="1" applyFill="1" applyBorder="1" applyAlignment="1">
      <alignment horizontal="left" vertical="center" indent="2"/>
    </xf>
    <xf numFmtId="4" fontId="19" fillId="0" borderId="23" xfId="0" applyNumberFormat="1" applyFont="1" applyFill="1" applyBorder="1" applyAlignment="1">
      <alignment horizontal="left" vertical="center" indent="1"/>
    </xf>
    <xf numFmtId="4" fontId="19" fillId="0" borderId="0" xfId="0" applyNumberFormat="1" applyFont="1" applyFill="1" applyBorder="1" applyAlignment="1">
      <alignment horizontal="left" vertical="center" indent="1"/>
    </xf>
    <xf numFmtId="4" fontId="19" fillId="0" borderId="14" xfId="0" applyNumberFormat="1" applyFont="1" applyFill="1" applyBorder="1" applyAlignment="1">
      <alignment horizontal="left" vertical="center" indent="1"/>
    </xf>
    <xf numFmtId="0" fontId="20" fillId="2" borderId="1" xfId="0" applyFont="1" applyFill="1" applyBorder="1" applyAlignment="1">
      <alignment horizontal="left" vertical="center"/>
    </xf>
    <xf numFmtId="4" fontId="19" fillId="0" borderId="20" xfId="0" applyNumberFormat="1" applyFont="1" applyFill="1" applyBorder="1" applyAlignment="1">
      <alignment horizontal="left" vertical="center" indent="1"/>
    </xf>
    <xf numFmtId="4" fontId="19" fillId="0" borderId="21" xfId="0" applyNumberFormat="1" applyFont="1" applyFill="1" applyBorder="1" applyAlignment="1">
      <alignment horizontal="left" vertical="center" indent="1"/>
    </xf>
    <xf numFmtId="4" fontId="19" fillId="0" borderId="22" xfId="0" applyNumberFormat="1" applyFont="1" applyFill="1" applyBorder="1" applyAlignment="1">
      <alignment horizontal="left" vertical="center" indent="1"/>
    </xf>
    <xf numFmtId="0" fontId="19" fillId="0" borderId="0" xfId="0" applyFont="1" applyFill="1" applyAlignment="1" applyProtection="1">
      <alignment horizontal="left" indent="1"/>
    </xf>
    <xf numFmtId="0" fontId="19" fillId="0" borderId="1" xfId="0" applyFont="1" applyFill="1" applyBorder="1" applyAlignment="1">
      <alignment horizontal="left" vertical="center" indent="1"/>
    </xf>
    <xf numFmtId="4" fontId="25" fillId="0" borderId="14" xfId="0" applyNumberFormat="1" applyFont="1" applyFill="1" applyBorder="1" applyAlignment="1" applyProtection="1">
      <alignment vertical="center"/>
    </xf>
    <xf numFmtId="4" fontId="25" fillId="0" borderId="0" xfId="0" applyNumberFormat="1" applyFont="1" applyFill="1" applyBorder="1" applyAlignment="1" applyProtection="1">
      <alignment vertical="center"/>
    </xf>
    <xf numFmtId="0" fontId="19" fillId="0" borderId="0" xfId="0" applyFont="1" applyFill="1" applyAlignment="1" applyProtection="1">
      <alignment horizontal="left" vertical="center"/>
    </xf>
    <xf numFmtId="4" fontId="19" fillId="6" borderId="0" xfId="0" applyNumberFormat="1" applyFont="1" applyFill="1" applyBorder="1" applyAlignment="1">
      <alignment horizontal="left" vertical="center" indent="2"/>
    </xf>
    <xf numFmtId="0" fontId="26" fillId="2" borderId="1" xfId="0" applyFont="1" applyFill="1" applyBorder="1" applyAlignment="1" applyProtection="1">
      <alignment horizontal="left" vertical="center"/>
    </xf>
    <xf numFmtId="4" fontId="39" fillId="0" borderId="20" xfId="0" applyNumberFormat="1" applyFont="1" applyFill="1" applyBorder="1" applyAlignment="1">
      <alignment horizontal="left" vertical="center" indent="1"/>
    </xf>
    <xf numFmtId="0" fontId="25" fillId="0" borderId="1" xfId="0" applyFont="1" applyFill="1" applyBorder="1" applyAlignment="1" applyProtection="1">
      <alignment horizontal="left" vertical="center" wrapText="1" indent="1"/>
    </xf>
    <xf numFmtId="4" fontId="25" fillId="0" borderId="7" xfId="0" applyNumberFormat="1" applyFont="1" applyFill="1" applyBorder="1" applyAlignment="1" applyProtection="1">
      <alignment vertical="center"/>
    </xf>
    <xf numFmtId="0" fontId="19" fillId="0" borderId="4" xfId="0" applyFont="1" applyFill="1" applyBorder="1" applyAlignment="1" applyProtection="1">
      <alignment horizontal="left" vertical="center" wrapText="1" indent="1"/>
    </xf>
    <xf numFmtId="0" fontId="26" fillId="2" borderId="3" xfId="0" applyFont="1" applyFill="1" applyBorder="1" applyAlignment="1" applyProtection="1">
      <alignment horizontal="left" vertical="center"/>
    </xf>
    <xf numFmtId="4" fontId="25" fillId="0" borderId="30" xfId="0" applyNumberFormat="1" applyFont="1" applyFill="1" applyBorder="1" applyAlignment="1" applyProtection="1">
      <alignment vertical="center"/>
    </xf>
    <xf numFmtId="4" fontId="19" fillId="4" borderId="24" xfId="0" applyNumberFormat="1" applyFont="1" applyFill="1" applyBorder="1" applyAlignment="1" applyProtection="1">
      <alignment vertical="center"/>
    </xf>
    <xf numFmtId="4" fontId="19" fillId="4" borderId="0" xfId="0" applyNumberFormat="1" applyFont="1" applyFill="1" applyBorder="1" applyAlignment="1" applyProtection="1">
      <alignment vertical="center"/>
    </xf>
    <xf numFmtId="4" fontId="19" fillId="4" borderId="17" xfId="0" applyNumberFormat="1" applyFont="1" applyFill="1" applyBorder="1" applyAlignment="1" applyProtection="1">
      <alignment vertical="center"/>
    </xf>
    <xf numFmtId="4" fontId="19" fillId="0" borderId="0" xfId="0" applyNumberFormat="1" applyFont="1" applyProtection="1"/>
    <xf numFmtId="4" fontId="45" fillId="0" borderId="0" xfId="0" applyNumberFormat="1" applyFont="1" applyProtection="1"/>
    <xf numFmtId="4" fontId="27" fillId="0" borderId="0" xfId="0" applyNumberFormat="1" applyFont="1" applyProtection="1"/>
    <xf numFmtId="0" fontId="20" fillId="0" borderId="0" xfId="0" applyFont="1" applyProtection="1"/>
    <xf numFmtId="0" fontId="25" fillId="0" borderId="1" xfId="0" applyFont="1" applyFill="1" applyBorder="1" applyAlignment="1">
      <alignment horizontal="left" vertical="center" indent="2"/>
    </xf>
    <xf numFmtId="0" fontId="19" fillId="0" borderId="13" xfId="0" applyFont="1" applyFill="1" applyBorder="1" applyAlignment="1" applyProtection="1">
      <alignment horizontal="left" vertical="center"/>
    </xf>
    <xf numFmtId="0" fontId="27" fillId="0" borderId="0" xfId="0" applyFont="1" applyProtection="1"/>
    <xf numFmtId="0" fontId="44" fillId="8" borderId="5" xfId="0" applyFont="1" applyFill="1" applyBorder="1" applyAlignment="1" applyProtection="1">
      <alignment horizontal="center" vertical="center" wrapText="1"/>
    </xf>
    <xf numFmtId="0" fontId="47" fillId="0" borderId="1" xfId="0" applyFont="1" applyFill="1" applyBorder="1" applyAlignment="1" applyProtection="1">
      <alignment horizontal="left" vertical="center"/>
    </xf>
    <xf numFmtId="0" fontId="48" fillId="0" borderId="0" xfId="0" applyFont="1" applyProtection="1"/>
    <xf numFmtId="0" fontId="24" fillId="0" borderId="0" xfId="0" applyFont="1" applyAlignment="1">
      <alignment vertical="top"/>
    </xf>
    <xf numFmtId="0" fontId="19" fillId="0" borderId="13" xfId="0" applyFont="1" applyFill="1" applyBorder="1" applyAlignment="1">
      <alignment horizontal="left" vertical="center"/>
    </xf>
    <xf numFmtId="0" fontId="25" fillId="0" borderId="0" xfId="0" applyFont="1" applyFill="1" applyBorder="1" applyAlignment="1" applyProtection="1">
      <alignment horizontal="left" vertical="center" wrapText="1" indent="1"/>
    </xf>
    <xf numFmtId="0" fontId="21" fillId="0" borderId="41" xfId="6" applyFont="1" applyBorder="1" applyAlignment="1">
      <alignment horizontal="left" vertical="center" indent="1"/>
    </xf>
    <xf numFmtId="0" fontId="19" fillId="0" borderId="42" xfId="0" applyFont="1" applyBorder="1" applyAlignment="1">
      <alignment horizontal="left" vertical="top" wrapText="1" indent="1"/>
    </xf>
    <xf numFmtId="0" fontId="19" fillId="0" borderId="43" xfId="0" applyFont="1" applyBorder="1" applyAlignment="1">
      <alignment horizontal="left" vertical="top" wrapText="1" indent="1"/>
    </xf>
    <xf numFmtId="0" fontId="8" fillId="2" borderId="0" xfId="0" applyFont="1" applyFill="1" applyProtection="1"/>
    <xf numFmtId="0" fontId="46" fillId="0" borderId="1" xfId="0" applyFont="1" applyBorder="1"/>
    <xf numFmtId="0" fontId="46" fillId="0" borderId="28" xfId="0" applyFont="1" applyBorder="1"/>
    <xf numFmtId="0" fontId="46" fillId="0" borderId="29" xfId="0" applyFont="1" applyBorder="1"/>
    <xf numFmtId="0" fontId="0" fillId="0" borderId="45" xfId="0" applyBorder="1"/>
    <xf numFmtId="0" fontId="0" fillId="0" borderId="42" xfId="0" applyBorder="1"/>
    <xf numFmtId="0" fontId="0" fillId="0" borderId="43" xfId="0" applyBorder="1"/>
    <xf numFmtId="0" fontId="20" fillId="2" borderId="1" xfId="0" applyFont="1" applyFill="1" applyBorder="1" applyAlignment="1">
      <alignment horizontal="center"/>
    </xf>
    <xf numFmtId="0" fontId="19" fillId="6" borderId="0" xfId="0" applyFont="1" applyFill="1"/>
    <xf numFmtId="0" fontId="19" fillId="5" borderId="1" xfId="0" applyFont="1" applyFill="1" applyBorder="1" applyAlignment="1" applyProtection="1">
      <alignment horizontal="center" vertical="center"/>
      <protection locked="0"/>
    </xf>
    <xf numFmtId="0" fontId="8" fillId="0" borderId="0" xfId="0" applyFont="1"/>
    <xf numFmtId="0" fontId="12" fillId="0" borderId="0" xfId="0" applyFont="1"/>
    <xf numFmtId="0" fontId="8" fillId="6" borderId="51" xfId="0" applyFont="1" applyFill="1" applyBorder="1" applyAlignment="1">
      <alignment horizontal="center" vertical="center"/>
    </xf>
    <xf numFmtId="0" fontId="8" fillId="6" borderId="52"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8" fillId="6" borderId="54" xfId="0" applyFont="1" applyFill="1" applyBorder="1" applyAlignment="1">
      <alignment horizontal="center" vertical="center" wrapText="1"/>
    </xf>
    <xf numFmtId="0" fontId="51" fillId="0" borderId="0" xfId="0" applyFont="1"/>
    <xf numFmtId="0" fontId="0" fillId="0" borderId="55" xfId="0" applyBorder="1" applyAlignment="1">
      <alignment horizontal="left" vertical="center"/>
    </xf>
    <xf numFmtId="0" fontId="53" fillId="0" borderId="0" xfId="0" applyFont="1"/>
    <xf numFmtId="4" fontId="0" fillId="0" borderId="0" xfId="0" applyNumberFormat="1"/>
    <xf numFmtId="4" fontId="52" fillId="0" borderId="0" xfId="0" applyNumberFormat="1" applyFont="1"/>
    <xf numFmtId="0" fontId="3" fillId="0" borderId="0" xfId="0" applyFont="1" applyAlignment="1">
      <alignment vertical="center"/>
    </xf>
    <xf numFmtId="0" fontId="11" fillId="0" borderId="0" xfId="0" applyFont="1" applyAlignment="1">
      <alignment vertical="center"/>
    </xf>
    <xf numFmtId="0" fontId="19" fillId="0" borderId="56" xfId="0" applyFont="1" applyFill="1" applyBorder="1" applyAlignment="1" applyProtection="1">
      <alignment horizontal="left" vertical="center" wrapText="1" indent="1"/>
    </xf>
    <xf numFmtId="0" fontId="24" fillId="0" borderId="0" xfId="0" applyFont="1" applyBorder="1" applyAlignment="1" applyProtection="1">
      <alignment horizontal="center" vertical="center" wrapText="1"/>
    </xf>
    <xf numFmtId="0" fontId="24" fillId="0" borderId="0" xfId="0" applyFont="1" applyAlignment="1">
      <alignment horizontal="center" vertical="center" wrapText="1"/>
    </xf>
    <xf numFmtId="0" fontId="46" fillId="0" borderId="14" xfId="0" applyFont="1" applyBorder="1"/>
    <xf numFmtId="0" fontId="46" fillId="0" borderId="13" xfId="0" applyFont="1" applyFill="1" applyBorder="1" applyAlignment="1" applyProtection="1">
      <alignment horizontal="left" vertical="center"/>
    </xf>
    <xf numFmtId="0" fontId="19" fillId="0" borderId="57" xfId="0" applyFont="1" applyFill="1" applyBorder="1" applyAlignment="1" applyProtection="1">
      <alignment horizontal="left" indent="1"/>
    </xf>
    <xf numFmtId="0" fontId="25" fillId="0" borderId="58" xfId="0" applyFont="1" applyFill="1" applyBorder="1" applyAlignment="1">
      <alignment horizontal="left" vertical="center" indent="1"/>
    </xf>
    <xf numFmtId="0" fontId="26" fillId="2" borderId="58" xfId="0" applyFont="1" applyFill="1" applyBorder="1" applyAlignment="1">
      <alignment horizontal="left" vertical="center"/>
    </xf>
    <xf numFmtId="0" fontId="12" fillId="0" borderId="0" xfId="0" applyFont="1" applyBorder="1"/>
    <xf numFmtId="0" fontId="43" fillId="0" borderId="0" xfId="0" applyFont="1"/>
    <xf numFmtId="4" fontId="25" fillId="5" borderId="7" xfId="0" applyNumberFormat="1" applyFont="1" applyFill="1" applyBorder="1" applyAlignment="1" applyProtection="1">
      <alignment vertical="center"/>
      <protection locked="0"/>
    </xf>
    <xf numFmtId="164" fontId="25" fillId="5" borderId="7" xfId="0" applyNumberFormat="1" applyFont="1" applyFill="1" applyBorder="1" applyAlignment="1" applyProtection="1">
      <alignment vertical="center"/>
      <protection locked="0"/>
    </xf>
    <xf numFmtId="4" fontId="25" fillId="5" borderId="5" xfId="0" applyNumberFormat="1" applyFont="1" applyFill="1" applyBorder="1" applyAlignment="1" applyProtection="1">
      <alignment vertical="center"/>
      <protection locked="0"/>
    </xf>
    <xf numFmtId="164" fontId="25" fillId="5" borderId="5" xfId="0" applyNumberFormat="1" applyFont="1" applyFill="1" applyBorder="1" applyAlignment="1" applyProtection="1">
      <alignment vertical="center"/>
      <protection locked="0"/>
    </xf>
    <xf numFmtId="0" fontId="19" fillId="0" borderId="13" xfId="0" applyFont="1" applyFill="1" applyBorder="1" applyAlignment="1">
      <alignment horizontal="left" vertical="center" indent="1"/>
    </xf>
    <xf numFmtId="0" fontId="25" fillId="0" borderId="13" xfId="0" applyFont="1" applyFill="1" applyBorder="1" applyAlignment="1" applyProtection="1">
      <alignment horizontal="left" vertical="center" wrapText="1" indent="1"/>
    </xf>
    <xf numFmtId="0" fontId="19" fillId="0" borderId="1" xfId="0" applyFont="1" applyBorder="1" applyAlignment="1">
      <alignment horizontal="left" vertical="center" indent="1"/>
    </xf>
    <xf numFmtId="0" fontId="14" fillId="0" borderId="38" xfId="0" applyFont="1" applyBorder="1"/>
    <xf numFmtId="0" fontId="38" fillId="0" borderId="44" xfId="0" applyFont="1" applyBorder="1"/>
    <xf numFmtId="0" fontId="15" fillId="0" borderId="0" xfId="0" applyFont="1"/>
    <xf numFmtId="0" fontId="52" fillId="0" borderId="41" xfId="0" applyFont="1" applyBorder="1" applyAlignment="1">
      <alignment horizontal="left"/>
    </xf>
    <xf numFmtId="0" fontId="19" fillId="0" borderId="42" xfId="0" applyFont="1" applyBorder="1" applyAlignment="1">
      <alignment horizontal="left"/>
    </xf>
    <xf numFmtId="0" fontId="19" fillId="0" borderId="43" xfId="0" applyFont="1" applyBorder="1" applyAlignment="1">
      <alignment horizontal="left"/>
    </xf>
    <xf numFmtId="0" fontId="0" fillId="0" borderId="0" xfId="0" applyAlignment="1">
      <alignment horizontal="left"/>
    </xf>
    <xf numFmtId="4" fontId="15" fillId="5" borderId="2" xfId="0" applyNumberFormat="1" applyFont="1" applyFill="1" applyBorder="1" applyAlignment="1" applyProtection="1">
      <alignment vertical="center"/>
      <protection locked="0"/>
    </xf>
    <xf numFmtId="4" fontId="15" fillId="5" borderId="10" xfId="0" applyNumberFormat="1" applyFont="1" applyFill="1" applyBorder="1" applyAlignment="1" applyProtection="1">
      <alignment vertical="center"/>
      <protection locked="0"/>
    </xf>
    <xf numFmtId="0" fontId="15" fillId="0" borderId="0" xfId="0" applyFont="1" applyAlignment="1">
      <alignment horizontal="left" vertical="center"/>
    </xf>
    <xf numFmtId="0" fontId="16" fillId="8" borderId="5"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7" borderId="5" xfId="0" applyFont="1" applyFill="1" applyBorder="1" applyAlignment="1">
      <alignment horizontal="center" vertical="center" wrapText="1"/>
    </xf>
    <xf numFmtId="0" fontId="16" fillId="8" borderId="0" xfId="0" applyFont="1" applyFill="1" applyAlignment="1">
      <alignment horizontal="center" vertical="center" wrapText="1"/>
    </xf>
    <xf numFmtId="4" fontId="15" fillId="5" borderId="69" xfId="0" applyNumberFormat="1" applyFont="1" applyFill="1" applyBorder="1" applyAlignment="1" applyProtection="1">
      <alignment vertical="center"/>
      <protection locked="0"/>
    </xf>
    <xf numFmtId="4" fontId="15" fillId="0" borderId="69" xfId="0" applyNumberFormat="1" applyFont="1" applyBorder="1" applyAlignment="1">
      <alignment vertical="center"/>
    </xf>
    <xf numFmtId="0" fontId="55" fillId="0" borderId="0" xfId="0" applyFont="1"/>
    <xf numFmtId="44" fontId="19" fillId="0" borderId="1" xfId="8" applyFont="1" applyFill="1" applyBorder="1"/>
    <xf numFmtId="44" fontId="19" fillId="0" borderId="28" xfId="8" applyFont="1" applyBorder="1"/>
    <xf numFmtId="44" fontId="19" fillId="0" borderId="29" xfId="8" applyFont="1" applyBorder="1"/>
    <xf numFmtId="0" fontId="8" fillId="0" borderId="0" xfId="0" applyFont="1" applyFill="1" applyAlignment="1">
      <alignment horizontal="right" vertical="center" wrapText="1"/>
    </xf>
    <xf numFmtId="0" fontId="8" fillId="0" borderId="0" xfId="0" applyFont="1" applyFill="1" applyAlignment="1">
      <alignment vertical="center" wrapText="1"/>
    </xf>
    <xf numFmtId="0" fontId="0" fillId="0" borderId="0" xfId="0" applyBorder="1" applyAlignment="1">
      <alignment vertical="center" wrapText="1"/>
    </xf>
    <xf numFmtId="0" fontId="19" fillId="0" borderId="44" xfId="0" applyFont="1" applyFill="1" applyBorder="1"/>
    <xf numFmtId="0" fontId="24" fillId="0" borderId="0" xfId="0" applyFont="1" applyFill="1" applyProtection="1"/>
    <xf numFmtId="0" fontId="46" fillId="0" borderId="28" xfId="0" applyFont="1" applyFill="1" applyBorder="1"/>
    <xf numFmtId="44" fontId="19" fillId="0" borderId="28" xfId="8" applyFont="1" applyFill="1" applyBorder="1"/>
    <xf numFmtId="0" fontId="52" fillId="0" borderId="0" xfId="0" applyFont="1" applyBorder="1" applyAlignment="1">
      <alignment horizontal="left"/>
    </xf>
    <xf numFmtId="0" fontId="19" fillId="0" borderId="0" xfId="0" applyFont="1" applyBorder="1" applyAlignment="1">
      <alignment horizontal="left"/>
    </xf>
    <xf numFmtId="0" fontId="0" fillId="0" borderId="0" xfId="0" applyFill="1" applyAlignment="1">
      <alignment horizontal="right" wrapText="1"/>
    </xf>
    <xf numFmtId="0" fontId="14" fillId="8" borderId="0" xfId="0" applyFont="1" applyFill="1" applyAlignment="1">
      <alignment vertical="center" wrapText="1"/>
    </xf>
    <xf numFmtId="0" fontId="14" fillId="0" borderId="0" xfId="0" applyFont="1" applyFill="1" applyAlignment="1">
      <alignment horizontal="left" vertical="center"/>
    </xf>
    <xf numFmtId="0" fontId="39" fillId="0" borderId="0" xfId="0" applyFont="1" applyBorder="1" applyAlignment="1" applyProtection="1">
      <alignment horizontal="left"/>
    </xf>
    <xf numFmtId="0" fontId="3" fillId="0" borderId="0" xfId="0" applyFont="1" applyFill="1" applyProtection="1"/>
    <xf numFmtId="0" fontId="10" fillId="0" borderId="0" xfId="0" applyFont="1" applyFill="1" applyProtection="1"/>
    <xf numFmtId="0" fontId="46" fillId="0" borderId="0" xfId="0" applyFont="1" applyFill="1" applyAlignment="1">
      <alignment horizontal="left" indent="1"/>
    </xf>
    <xf numFmtId="0" fontId="19" fillId="0" borderId="0" xfId="0" applyFont="1" applyFill="1" applyProtection="1"/>
    <xf numFmtId="4" fontId="25" fillId="5" borderId="81" xfId="0" applyNumberFormat="1" applyFont="1" applyFill="1" applyBorder="1" applyAlignment="1" applyProtection="1">
      <alignment vertical="center"/>
      <protection locked="0"/>
    </xf>
    <xf numFmtId="0" fontId="19" fillId="0" borderId="0" xfId="0" applyFont="1" applyFill="1" applyBorder="1" applyAlignment="1">
      <alignment horizontal="left"/>
    </xf>
    <xf numFmtId="44" fontId="25" fillId="0" borderId="1" xfId="8" applyFont="1" applyFill="1" applyBorder="1" applyAlignment="1" applyProtection="1">
      <alignment vertical="center"/>
    </xf>
    <xf numFmtId="44" fontId="19" fillId="0" borderId="23" xfId="8" applyFont="1" applyFill="1" applyBorder="1" applyAlignment="1">
      <alignment horizontal="right" vertical="center"/>
    </xf>
    <xf numFmtId="44" fontId="25" fillId="0" borderId="10" xfId="8" applyFont="1" applyFill="1" applyBorder="1" applyAlignment="1" applyProtection="1">
      <alignment vertical="center"/>
    </xf>
    <xf numFmtId="44" fontId="19" fillId="6" borderId="0" xfId="8" applyFont="1" applyFill="1" applyBorder="1" applyAlignment="1">
      <alignment horizontal="left" vertical="center" indent="2"/>
    </xf>
    <xf numFmtId="44" fontId="25" fillId="0" borderId="30" xfId="8" applyFont="1" applyFill="1" applyBorder="1" applyAlignment="1" applyProtection="1">
      <alignment vertical="center"/>
    </xf>
    <xf numFmtId="0" fontId="20" fillId="0" borderId="0" xfId="0" applyFont="1" applyFill="1" applyBorder="1" applyAlignment="1" applyProtection="1">
      <alignment horizontal="left" vertical="center" wrapText="1" indent="1"/>
    </xf>
    <xf numFmtId="44" fontId="25" fillId="0" borderId="0" xfId="8" applyFont="1" applyFill="1" applyBorder="1" applyAlignment="1" applyProtection="1">
      <alignment vertical="center"/>
    </xf>
    <xf numFmtId="0" fontId="20" fillId="0" borderId="56" xfId="0" applyFont="1" applyFill="1" applyBorder="1" applyAlignment="1" applyProtection="1">
      <alignment horizontal="left" vertical="center" wrapText="1" indent="1"/>
    </xf>
    <xf numFmtId="44" fontId="0" fillId="0" borderId="55" xfId="8" applyFont="1" applyBorder="1" applyAlignment="1">
      <alignment horizontal="left" vertical="center"/>
    </xf>
    <xf numFmtId="44" fontId="0" fillId="0" borderId="0" xfId="8" applyFont="1"/>
    <xf numFmtId="0" fontId="19" fillId="6" borderId="44" xfId="0" applyFont="1" applyFill="1" applyBorder="1"/>
    <xf numFmtId="0" fontId="19" fillId="6" borderId="41" xfId="0" applyFont="1" applyFill="1" applyBorder="1"/>
    <xf numFmtId="44" fontId="19" fillId="0" borderId="1" xfId="8" applyFont="1" applyBorder="1" applyProtection="1"/>
    <xf numFmtId="44" fontId="19" fillId="0" borderId="0" xfId="8" applyFont="1"/>
    <xf numFmtId="0" fontId="12" fillId="0" borderId="42" xfId="0" applyFont="1" applyBorder="1"/>
    <xf numFmtId="0" fontId="0" fillId="8" borderId="39" xfId="0" applyFill="1" applyBorder="1"/>
    <xf numFmtId="0" fontId="0" fillId="8" borderId="40" xfId="0" applyFill="1" applyBorder="1"/>
    <xf numFmtId="0" fontId="39" fillId="0" borderId="0" xfId="0" applyFont="1" applyBorder="1" applyAlignment="1" applyProtection="1"/>
    <xf numFmtId="44" fontId="25" fillId="0" borderId="7" xfId="8" applyFont="1" applyFill="1" applyBorder="1" applyAlignment="1" applyProtection="1">
      <alignment vertical="center"/>
    </xf>
    <xf numFmtId="4" fontId="19" fillId="0" borderId="0" xfId="0" applyNumberFormat="1" applyFont="1" applyBorder="1" applyAlignment="1">
      <alignment horizontal="right"/>
    </xf>
    <xf numFmtId="0" fontId="24" fillId="0" borderId="1" xfId="0" applyFont="1" applyFill="1" applyBorder="1" applyAlignment="1" applyProtection="1">
      <alignment horizontal="center" vertical="center" wrapText="1"/>
      <protection locked="0"/>
    </xf>
    <xf numFmtId="4" fontId="15" fillId="0" borderId="74" xfId="0" applyNumberFormat="1" applyFont="1" applyFill="1" applyBorder="1" applyAlignment="1">
      <alignment vertical="center"/>
    </xf>
    <xf numFmtId="4" fontId="19" fillId="6" borderId="94" xfId="0" applyNumberFormat="1" applyFont="1" applyFill="1" applyBorder="1" applyAlignment="1">
      <alignment horizontal="left" vertical="center" indent="2"/>
    </xf>
    <xf numFmtId="0" fontId="19" fillId="0" borderId="25" xfId="0" applyFont="1" applyFill="1" applyBorder="1" applyAlignment="1">
      <alignment horizontal="left" vertical="center" indent="1"/>
    </xf>
    <xf numFmtId="0" fontId="17" fillId="0" borderId="0" xfId="0" applyFont="1" applyFill="1"/>
    <xf numFmtId="0" fontId="25" fillId="0" borderId="44" xfId="0" applyFont="1" applyFill="1" applyBorder="1"/>
    <xf numFmtId="44" fontId="15" fillId="5" borderId="2" xfId="8" applyFont="1" applyFill="1" applyBorder="1" applyAlignment="1" applyProtection="1">
      <alignment vertical="center"/>
      <protection locked="0"/>
    </xf>
    <xf numFmtId="44" fontId="15" fillId="0" borderId="1" xfId="8" applyFont="1" applyBorder="1" applyAlignment="1">
      <alignment vertical="center"/>
    </xf>
    <xf numFmtId="44" fontId="16" fillId="7" borderId="5" xfId="8" applyFont="1" applyFill="1" applyBorder="1" applyAlignment="1">
      <alignment horizontal="center" vertical="center" wrapText="1"/>
    </xf>
    <xf numFmtId="44" fontId="15" fillId="5" borderId="1" xfId="8" applyFont="1" applyFill="1" applyBorder="1" applyAlignment="1" applyProtection="1">
      <alignment vertical="center"/>
      <protection locked="0"/>
    </xf>
    <xf numFmtId="44" fontId="0" fillId="2" borderId="76" xfId="8" applyFont="1" applyFill="1" applyBorder="1"/>
    <xf numFmtId="44" fontId="15" fillId="3" borderId="74" xfId="8" applyFont="1" applyFill="1" applyBorder="1" applyAlignment="1">
      <alignment vertical="center"/>
    </xf>
    <xf numFmtId="44" fontId="15" fillId="3" borderId="79" xfId="8" applyFont="1" applyFill="1" applyBorder="1" applyAlignment="1">
      <alignment vertical="center"/>
    </xf>
    <xf numFmtId="0" fontId="0" fillId="0" borderId="0" xfId="0" applyProtection="1">
      <protection locked="0"/>
    </xf>
    <xf numFmtId="0" fontId="0" fillId="0" borderId="0" xfId="0" applyFont="1" applyProtection="1">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4" fillId="0" borderId="0" xfId="0" applyFont="1" applyProtection="1">
      <protection locked="0"/>
    </xf>
    <xf numFmtId="0" fontId="19" fillId="0" borderId="0" xfId="0" applyFont="1" applyProtection="1">
      <protection locked="0"/>
    </xf>
    <xf numFmtId="0" fontId="26" fillId="0" borderId="0" xfId="0" applyFont="1" applyAlignment="1" applyProtection="1">
      <alignment horizontal="center" vertical="center" wrapText="1"/>
      <protection locked="0"/>
    </xf>
    <xf numFmtId="0" fontId="46" fillId="0" borderId="0" xfId="0" applyFont="1" applyAlignment="1" applyProtection="1">
      <alignment wrapText="1"/>
      <protection locked="0"/>
    </xf>
    <xf numFmtId="0" fontId="50" fillId="8" borderId="35" xfId="0" applyFont="1" applyFill="1" applyBorder="1" applyProtection="1">
      <protection locked="0"/>
    </xf>
    <xf numFmtId="0" fontId="50" fillId="8" borderId="35" xfId="0" applyFont="1" applyFill="1" applyBorder="1" applyAlignment="1" applyProtection="1">
      <alignment horizontal="center"/>
      <protection locked="0"/>
    </xf>
    <xf numFmtId="0" fontId="30" fillId="0" borderId="0" xfId="0" applyFont="1" applyProtection="1">
      <protection locked="0"/>
    </xf>
    <xf numFmtId="0" fontId="0" fillId="3" borderId="27" xfId="0" applyFont="1" applyFill="1" applyBorder="1" applyProtection="1">
      <protection locked="0"/>
    </xf>
    <xf numFmtId="0" fontId="0" fillId="3" borderId="27" xfId="0" applyFont="1" applyFill="1" applyBorder="1" applyAlignment="1" applyProtection="1">
      <alignment horizontal="center"/>
      <protection locked="0"/>
    </xf>
    <xf numFmtId="164" fontId="0" fillId="3" borderId="27" xfId="0" applyNumberFormat="1" applyFont="1" applyFill="1" applyBorder="1" applyAlignment="1" applyProtection="1">
      <alignment horizontal="right"/>
      <protection locked="0"/>
    </xf>
    <xf numFmtId="0" fontId="50" fillId="8" borderId="35" xfId="0" applyFont="1" applyFill="1" applyBorder="1" applyProtection="1"/>
    <xf numFmtId="0" fontId="50" fillId="8" borderId="35" xfId="0" applyFont="1" applyFill="1" applyBorder="1" applyAlignment="1" applyProtection="1">
      <alignment horizontal="center"/>
    </xf>
    <xf numFmtId="0" fontId="19" fillId="0" borderId="1" xfId="0" applyFont="1" applyBorder="1" applyProtection="1"/>
    <xf numFmtId="165" fontId="0" fillId="0" borderId="1" xfId="0" applyNumberFormat="1" applyFont="1" applyBorder="1" applyProtection="1"/>
    <xf numFmtId="0" fontId="0" fillId="8" borderId="40" xfId="0" applyFill="1" applyBorder="1" applyProtection="1"/>
    <xf numFmtId="0" fontId="0" fillId="0" borderId="0" xfId="0" applyBorder="1" applyProtection="1"/>
    <xf numFmtId="0" fontId="0" fillId="0" borderId="45" xfId="0" applyBorder="1" applyProtection="1"/>
    <xf numFmtId="0" fontId="38" fillId="0" borderId="0" xfId="0" applyFont="1" applyBorder="1" applyAlignment="1" applyProtection="1">
      <alignment horizontal="left" vertical="center" wrapText="1"/>
    </xf>
    <xf numFmtId="0" fontId="38" fillId="0" borderId="0" xfId="0" applyFont="1" applyBorder="1" applyAlignment="1" applyProtection="1">
      <alignment horizontal="center" vertical="center" wrapText="1"/>
    </xf>
    <xf numFmtId="0" fontId="12" fillId="0" borderId="0" xfId="0" applyFont="1" applyBorder="1" applyProtection="1"/>
    <xf numFmtId="0" fontId="39" fillId="0" borderId="44" xfId="0" applyFont="1" applyBorder="1" applyProtection="1"/>
    <xf numFmtId="0" fontId="26" fillId="0" borderId="0" xfId="0" applyFont="1" applyBorder="1" applyAlignment="1" applyProtection="1">
      <alignment horizontal="center" vertical="center" wrapText="1"/>
    </xf>
    <xf numFmtId="0" fontId="25" fillId="0" borderId="44" xfId="0" applyFont="1" applyBorder="1" applyProtection="1"/>
    <xf numFmtId="0" fontId="19" fillId="0" borderId="44" xfId="0" applyFont="1" applyBorder="1" applyProtection="1"/>
    <xf numFmtId="0" fontId="0" fillId="0" borderId="43" xfId="0" applyBorder="1" applyProtection="1"/>
    <xf numFmtId="0" fontId="39" fillId="0" borderId="0" xfId="0" applyFont="1" applyFill="1" applyAlignment="1" applyProtection="1">
      <alignment horizontal="left"/>
    </xf>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Protection="1"/>
    <xf numFmtId="0" fontId="46" fillId="0" borderId="0" xfId="0" applyFont="1" applyAlignment="1" applyProtection="1">
      <alignment wrapText="1"/>
    </xf>
    <xf numFmtId="44" fontId="25" fillId="5" borderId="81" xfId="8" applyFont="1" applyFill="1" applyBorder="1" applyAlignment="1" applyProtection="1">
      <alignment vertical="center"/>
      <protection locked="0"/>
    </xf>
    <xf numFmtId="44" fontId="0" fillId="0" borderId="0" xfId="8" applyFont="1" applyProtection="1">
      <protection locked="0"/>
    </xf>
    <xf numFmtId="44" fontId="0" fillId="0" borderId="1" xfId="8" applyFont="1" applyBorder="1" applyProtection="1"/>
    <xf numFmtId="44" fontId="25" fillId="6" borderId="7" xfId="8" applyFont="1" applyFill="1" applyBorder="1" applyAlignment="1" applyProtection="1">
      <alignment vertical="center"/>
    </xf>
    <xf numFmtId="44" fontId="0" fillId="3" borderId="27" xfId="8" applyFont="1" applyFill="1" applyBorder="1" applyAlignment="1" applyProtection="1">
      <alignment horizontal="right"/>
      <protection locked="0"/>
    </xf>
    <xf numFmtId="44" fontId="0" fillId="0" borderId="0" xfId="8" applyFont="1" applyBorder="1" applyProtection="1"/>
    <xf numFmtId="44" fontId="12" fillId="0" borderId="0" xfId="8" applyFont="1" applyBorder="1" applyProtection="1"/>
    <xf numFmtId="44" fontId="19" fillId="0" borderId="0" xfId="8" applyFont="1" applyBorder="1" applyProtection="1"/>
    <xf numFmtId="44" fontId="0" fillId="0" borderId="0" xfId="8" applyFont="1" applyProtection="1"/>
    <xf numFmtId="44" fontId="25" fillId="6" borderId="7" xfId="8" applyFont="1" applyFill="1" applyBorder="1" applyAlignment="1" applyProtection="1">
      <alignment vertical="center"/>
      <protection locked="0"/>
    </xf>
    <xf numFmtId="0" fontId="26" fillId="0" borderId="0" xfId="0" applyFont="1" applyAlignment="1" applyProtection="1">
      <alignment horizontal="center" vertical="center" wrapText="1"/>
    </xf>
    <xf numFmtId="0" fontId="4" fillId="8" borderId="35" xfId="0" applyFont="1" applyFill="1" applyBorder="1" applyAlignment="1" applyProtection="1">
      <alignment horizontal="center" vertical="center"/>
    </xf>
    <xf numFmtId="0" fontId="4" fillId="8" borderId="36" xfId="0" applyFont="1" applyFill="1" applyBorder="1" applyAlignment="1" applyProtection="1">
      <alignment horizontal="center" vertical="top" wrapText="1"/>
    </xf>
    <xf numFmtId="0" fontId="4" fillId="8" borderId="36" xfId="0" applyFont="1" applyFill="1" applyBorder="1" applyAlignment="1" applyProtection="1">
      <alignment horizontal="center" vertical="center" wrapText="1"/>
    </xf>
    <xf numFmtId="44" fontId="4" fillId="8" borderId="37" xfId="8" applyFont="1" applyFill="1" applyBorder="1" applyAlignment="1" applyProtection="1">
      <alignment horizontal="center" vertical="center"/>
    </xf>
    <xf numFmtId="0" fontId="20" fillId="0" borderId="0" xfId="0" applyFont="1" applyProtection="1">
      <protection locked="0"/>
    </xf>
    <xf numFmtId="44" fontId="19" fillId="0" borderId="0" xfId="8" applyFont="1" applyProtection="1">
      <protection locked="0"/>
    </xf>
    <xf numFmtId="0" fontId="40" fillId="0" borderId="0" xfId="0" applyFont="1" applyAlignment="1" applyProtection="1">
      <alignment wrapText="1"/>
      <protection locked="0"/>
    </xf>
    <xf numFmtId="0" fontId="40" fillId="0" borderId="0" xfId="0" applyFont="1" applyAlignment="1" applyProtection="1">
      <protection locked="0"/>
    </xf>
    <xf numFmtId="0" fontId="19" fillId="3" borderId="27" xfId="0" applyFont="1" applyFill="1" applyBorder="1" applyProtection="1">
      <protection locked="0"/>
    </xf>
    <xf numFmtId="44" fontId="19" fillId="3" borderId="27" xfId="8" applyFont="1" applyFill="1" applyBorder="1" applyAlignment="1" applyProtection="1">
      <alignment horizontal="right"/>
      <protection locked="0"/>
    </xf>
    <xf numFmtId="0" fontId="19" fillId="0" borderId="0" xfId="0" applyFont="1" applyAlignment="1" applyProtection="1">
      <alignment horizontal="center"/>
      <protection locked="0"/>
    </xf>
    <xf numFmtId="0" fontId="0" fillId="0" borderId="39" xfId="0" applyBorder="1" applyProtection="1"/>
    <xf numFmtId="44" fontId="0" fillId="0" borderId="39" xfId="8" applyFont="1" applyBorder="1" applyProtection="1"/>
    <xf numFmtId="0" fontId="38" fillId="0" borderId="38" xfId="0" applyFont="1" applyBorder="1" applyAlignment="1" applyProtection="1">
      <alignment horizontal="left" vertical="center" wrapText="1"/>
    </xf>
    <xf numFmtId="0" fontId="38" fillId="0" borderId="39"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44" fontId="12" fillId="0" borderId="39" xfId="8" applyFont="1" applyBorder="1" applyProtection="1"/>
    <xf numFmtId="0" fontId="12" fillId="0" borderId="40" xfId="0" applyFont="1" applyBorder="1" applyProtection="1"/>
    <xf numFmtId="44" fontId="39" fillId="0" borderId="44" xfId="8" applyFont="1" applyBorder="1" applyProtection="1"/>
    <xf numFmtId="0" fontId="19" fillId="0" borderId="45" xfId="0" applyFont="1" applyBorder="1" applyProtection="1"/>
    <xf numFmtId="44" fontId="19" fillId="0" borderId="0" xfId="8" applyFont="1" applyProtection="1"/>
    <xf numFmtId="0" fontId="19" fillId="0" borderId="41" xfId="0" applyFont="1" applyBorder="1" applyProtection="1"/>
    <xf numFmtId="0" fontId="19" fillId="0" borderId="42" xfId="0" applyFont="1" applyBorder="1" applyProtection="1"/>
    <xf numFmtId="0" fontId="26" fillId="0" borderId="42" xfId="0" applyFont="1" applyBorder="1" applyAlignment="1" applyProtection="1">
      <alignment horizontal="center" vertical="center" wrapText="1"/>
    </xf>
    <xf numFmtId="44" fontId="19" fillId="0" borderId="42" xfId="8" applyFont="1" applyBorder="1" applyProtection="1"/>
    <xf numFmtId="0" fontId="19" fillId="0" borderId="43" xfId="0" applyFont="1" applyBorder="1" applyProtection="1"/>
    <xf numFmtId="0" fontId="50" fillId="8" borderId="36" xfId="0" applyFont="1" applyFill="1" applyBorder="1" applyAlignment="1" applyProtection="1">
      <alignment horizontal="center" vertical="center" wrapText="1"/>
    </xf>
    <xf numFmtId="165" fontId="19" fillId="0" borderId="1" xfId="0" applyNumberFormat="1" applyFont="1" applyBorder="1" applyProtection="1"/>
    <xf numFmtId="0" fontId="40" fillId="0" borderId="0" xfId="0" applyFont="1" applyAlignment="1" applyProtection="1"/>
    <xf numFmtId="2" fontId="19" fillId="0" borderId="58" xfId="0" applyNumberFormat="1" applyFont="1" applyFill="1" applyBorder="1" applyProtection="1"/>
    <xf numFmtId="2" fontId="19" fillId="0" borderId="57" xfId="0" applyNumberFormat="1" applyFont="1" applyFill="1" applyBorder="1" applyProtection="1"/>
    <xf numFmtId="0" fontId="46" fillId="0" borderId="0" xfId="0" applyFont="1" applyFill="1" applyProtection="1"/>
    <xf numFmtId="0" fontId="40" fillId="0" borderId="0" xfId="0" applyFont="1" applyAlignment="1" applyProtection="1">
      <alignment wrapText="1"/>
    </xf>
    <xf numFmtId="43" fontId="15" fillId="5" borderId="70" xfId="9" applyFont="1" applyFill="1" applyBorder="1" applyAlignment="1" applyProtection="1">
      <alignment vertical="center"/>
      <protection locked="0"/>
    </xf>
    <xf numFmtId="43" fontId="15" fillId="5" borderId="2" xfId="9" applyFont="1" applyFill="1" applyBorder="1" applyAlignment="1" applyProtection="1">
      <alignment vertical="center"/>
      <protection locked="0"/>
    </xf>
    <xf numFmtId="43" fontId="15" fillId="5" borderId="74" xfId="9" applyFont="1" applyFill="1" applyBorder="1" applyAlignment="1" applyProtection="1">
      <alignment vertical="center"/>
      <protection locked="0"/>
    </xf>
    <xf numFmtId="0" fontId="14" fillId="8" borderId="0" xfId="0" applyFont="1" applyFill="1" applyAlignment="1" applyProtection="1">
      <alignment vertical="center"/>
    </xf>
    <xf numFmtId="0" fontId="0" fillId="6" borderId="0" xfId="0" applyFill="1" applyProtection="1"/>
    <xf numFmtId="0" fontId="17" fillId="6" borderId="0" xfId="0" applyFont="1" applyFill="1" applyProtection="1"/>
    <xf numFmtId="0" fontId="47" fillId="0" borderId="46" xfId="0" applyFont="1" applyBorder="1" applyAlignment="1" applyProtection="1">
      <alignment horizontal="left" vertical="center"/>
    </xf>
    <xf numFmtId="0" fontId="17" fillId="6" borderId="47" xfId="0" applyFont="1" applyFill="1" applyBorder="1" applyAlignment="1" applyProtection="1"/>
    <xf numFmtId="0" fontId="0" fillId="6" borderId="82" xfId="0" applyFill="1" applyBorder="1" applyAlignment="1" applyProtection="1"/>
    <xf numFmtId="0" fontId="0" fillId="6" borderId="0" xfId="0" applyFill="1" applyAlignment="1" applyProtection="1"/>
    <xf numFmtId="0" fontId="58" fillId="6" borderId="84" xfId="0" applyFont="1" applyFill="1" applyBorder="1" applyAlignment="1" applyProtection="1">
      <alignment vertical="center"/>
    </xf>
    <xf numFmtId="0" fontId="58" fillId="6" borderId="0" xfId="0" applyFont="1" applyFill="1" applyAlignment="1" applyProtection="1">
      <alignment vertical="center"/>
    </xf>
    <xf numFmtId="0" fontId="59" fillId="6" borderId="84" xfId="0" applyFont="1" applyFill="1" applyBorder="1" applyAlignment="1" applyProtection="1">
      <alignment vertical="center"/>
    </xf>
    <xf numFmtId="0" fontId="59" fillId="6" borderId="0" xfId="0" applyFont="1" applyFill="1" applyAlignment="1" applyProtection="1">
      <alignment vertical="center"/>
    </xf>
    <xf numFmtId="0" fontId="59" fillId="6" borderId="87" xfId="0" applyFont="1" applyFill="1" applyBorder="1" applyAlignment="1" applyProtection="1">
      <alignment vertical="center"/>
    </xf>
    <xf numFmtId="44" fontId="25" fillId="5" borderId="1" xfId="8" applyFont="1" applyFill="1" applyBorder="1" applyAlignment="1" applyProtection="1">
      <alignment vertical="center"/>
      <protection locked="0"/>
    </xf>
    <xf numFmtId="4" fontId="25" fillId="5" borderId="1" xfId="0" applyNumberFormat="1" applyFont="1" applyFill="1" applyBorder="1" applyAlignment="1" applyProtection="1">
      <alignment vertical="center"/>
      <protection locked="0"/>
    </xf>
    <xf numFmtId="44" fontId="25" fillId="5" borderId="2" xfId="8" applyFont="1" applyFill="1" applyBorder="1" applyAlignment="1" applyProtection="1">
      <alignment vertical="center"/>
      <protection locked="0"/>
    </xf>
    <xf numFmtId="43" fontId="25" fillId="5" borderId="2" xfId="9" applyFont="1" applyFill="1" applyBorder="1" applyAlignment="1" applyProtection="1">
      <alignment vertical="center"/>
      <protection locked="0"/>
    </xf>
    <xf numFmtId="44" fontId="25" fillId="5" borderId="10" xfId="8" applyFont="1" applyFill="1" applyBorder="1" applyAlignment="1" applyProtection="1">
      <alignment vertical="center"/>
      <protection locked="0"/>
    </xf>
    <xf numFmtId="4" fontId="25" fillId="5" borderId="27" xfId="0" applyNumberFormat="1" applyFont="1" applyFill="1" applyBorder="1" applyAlignment="1" applyProtection="1">
      <alignment vertical="center"/>
      <protection locked="0"/>
    </xf>
    <xf numFmtId="4" fontId="25" fillId="5" borderId="59" xfId="0" applyNumberFormat="1" applyFont="1" applyFill="1" applyBorder="1" applyAlignment="1" applyProtection="1">
      <alignment vertical="center"/>
      <protection locked="0"/>
    </xf>
    <xf numFmtId="4" fontId="19" fillId="3" borderId="27" xfId="0" applyNumberFormat="1" applyFont="1" applyFill="1" applyBorder="1" applyAlignment="1" applyProtection="1">
      <alignment horizontal="center"/>
      <protection locked="0"/>
    </xf>
    <xf numFmtId="0" fontId="19" fillId="0" borderId="6" xfId="0" applyFont="1" applyFill="1" applyBorder="1" applyAlignment="1" applyProtection="1">
      <alignment vertical="center" wrapText="1"/>
    </xf>
    <xf numFmtId="0" fontId="19" fillId="0" borderId="6" xfId="0" applyFont="1" applyFill="1" applyBorder="1" applyAlignment="1" applyProtection="1">
      <alignment vertical="center"/>
    </xf>
    <xf numFmtId="0" fontId="24" fillId="0" borderId="6" xfId="0" applyFont="1" applyFill="1" applyBorder="1" applyAlignment="1" applyProtection="1">
      <alignment vertical="center" wrapText="1"/>
    </xf>
    <xf numFmtId="0" fontId="19" fillId="0" borderId="26" xfId="0" applyFont="1" applyFill="1" applyBorder="1" applyAlignment="1" applyProtection="1">
      <alignment vertical="center"/>
    </xf>
    <xf numFmtId="0" fontId="19" fillId="0" borderId="16" xfId="0" applyFont="1" applyFill="1" applyBorder="1" applyAlignment="1" applyProtection="1">
      <alignment vertical="center" wrapText="1"/>
    </xf>
    <xf numFmtId="0" fontId="45" fillId="0" borderId="6" xfId="0" applyFont="1" applyFill="1" applyBorder="1" applyAlignment="1" applyProtection="1">
      <alignment vertical="center"/>
    </xf>
    <xf numFmtId="0" fontId="25" fillId="0" borderId="95"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19" fillId="0" borderId="16" xfId="0" applyFont="1" applyFill="1" applyBorder="1" applyAlignment="1" applyProtection="1">
      <alignment vertical="center"/>
    </xf>
    <xf numFmtId="0" fontId="45" fillId="0" borderId="95"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11" xfId="0" applyFont="1" applyFill="1" applyBorder="1" applyAlignment="1" applyProtection="1">
      <alignment vertical="center" wrapText="1"/>
    </xf>
    <xf numFmtId="0" fontId="25" fillId="0" borderId="11" xfId="0" applyFont="1" applyFill="1" applyBorder="1" applyAlignment="1" applyProtection="1">
      <alignment vertical="center"/>
    </xf>
    <xf numFmtId="4" fontId="19" fillId="0" borderId="2" xfId="0" applyNumberFormat="1" applyFont="1" applyFill="1" applyBorder="1" applyAlignment="1" applyProtection="1">
      <alignment horizontal="right" wrapText="1"/>
    </xf>
    <xf numFmtId="4" fontId="19" fillId="0" borderId="1" xfId="0" applyNumberFormat="1" applyFont="1" applyBorder="1" applyAlignment="1" applyProtection="1">
      <alignment horizontal="right"/>
    </xf>
    <xf numFmtId="0" fontId="45" fillId="0" borderId="14" xfId="0" applyFont="1" applyBorder="1" applyAlignment="1">
      <alignment wrapText="1"/>
    </xf>
    <xf numFmtId="0" fontId="30" fillId="0" borderId="0" xfId="0" applyFont="1" applyBorder="1" applyProtection="1"/>
    <xf numFmtId="0" fontId="24" fillId="0" borderId="0" xfId="0" applyFont="1"/>
    <xf numFmtId="0" fontId="60" fillId="0" borderId="0" xfId="0" applyFont="1"/>
    <xf numFmtId="44" fontId="24" fillId="6" borderId="0" xfId="8" applyFont="1" applyFill="1" applyBorder="1" applyAlignment="1">
      <alignment horizontal="left" vertical="center" indent="2"/>
    </xf>
    <xf numFmtId="0" fontId="61" fillId="0" borderId="0" xfId="0" applyFont="1" applyBorder="1" applyProtection="1"/>
    <xf numFmtId="0" fontId="61" fillId="0" borderId="24" xfId="0" applyFont="1" applyBorder="1" applyAlignment="1" applyProtection="1"/>
    <xf numFmtId="0" fontId="24" fillId="0" borderId="80" xfId="0" applyFont="1" applyBorder="1" applyAlignment="1" applyProtection="1">
      <alignment horizontal="left"/>
    </xf>
    <xf numFmtId="0" fontId="24" fillId="0" borderId="80" xfId="0" applyFont="1" applyBorder="1" applyProtection="1"/>
    <xf numFmtId="0" fontId="45" fillId="0" borderId="0" xfId="0" applyFont="1" applyFill="1" applyProtection="1"/>
    <xf numFmtId="0" fontId="0" fillId="0" borderId="0" xfId="0" applyFont="1" applyProtection="1"/>
    <xf numFmtId="0" fontId="62" fillId="0" borderId="0" xfId="0" applyFont="1" applyProtection="1"/>
    <xf numFmtId="0" fontId="45" fillId="0" borderId="0" xfId="0" applyFont="1" applyProtection="1"/>
    <xf numFmtId="0" fontId="0" fillId="0" borderId="0" xfId="0" applyAlignment="1">
      <alignment horizontal="left" vertical="center" wrapText="1"/>
    </xf>
    <xf numFmtId="0" fontId="40" fillId="0" borderId="0" xfId="0" applyFont="1" applyFill="1" applyAlignment="1" applyProtection="1">
      <alignment horizontal="center" vertical="center" wrapText="1"/>
    </xf>
    <xf numFmtId="44" fontId="25" fillId="5" borderId="96" xfId="8" applyFont="1" applyFill="1" applyBorder="1" applyAlignment="1" applyProtection="1">
      <alignment vertical="center"/>
      <protection locked="0"/>
    </xf>
    <xf numFmtId="4" fontId="25" fillId="5" borderId="96" xfId="0" applyNumberFormat="1" applyFont="1" applyFill="1" applyBorder="1" applyAlignment="1" applyProtection="1">
      <alignment vertical="center"/>
      <protection locked="0"/>
    </xf>
    <xf numFmtId="0" fontId="21" fillId="0" borderId="0" xfId="6" applyFont="1" applyAlignment="1" applyProtection="1">
      <alignment horizontal="left" indent="2"/>
      <protection locked="0"/>
    </xf>
    <xf numFmtId="0" fontId="19" fillId="0" borderId="0" xfId="0" applyFont="1" applyFill="1" applyAlignment="1" applyProtection="1">
      <alignment horizontal="left" vertical="top" wrapText="1" indent="2"/>
      <protection locked="0"/>
    </xf>
    <xf numFmtId="0" fontId="19" fillId="0" borderId="45" xfId="0" applyFont="1" applyFill="1" applyBorder="1" applyAlignment="1" applyProtection="1">
      <alignment horizontal="left" vertical="top" wrapText="1" indent="2"/>
      <protection locked="0"/>
    </xf>
    <xf numFmtId="0" fontId="5" fillId="6" borderId="0" xfId="0" applyFont="1" applyFill="1" applyAlignment="1" applyProtection="1">
      <alignment horizontal="left" vertical="center"/>
    </xf>
    <xf numFmtId="0" fontId="3" fillId="6" borderId="0" xfId="0" applyFont="1" applyFill="1" applyAlignment="1" applyProtection="1">
      <alignment horizontal="left" vertical="center"/>
    </xf>
    <xf numFmtId="0" fontId="14" fillId="8" borderId="8" xfId="0" applyFont="1" applyFill="1" applyBorder="1" applyAlignment="1" applyProtection="1">
      <alignment horizontal="center" vertical="center"/>
    </xf>
    <xf numFmtId="0" fontId="15" fillId="6" borderId="0" xfId="0" applyFont="1" applyFill="1" applyProtection="1"/>
    <xf numFmtId="0" fontId="15" fillId="0" borderId="0" xfId="0" applyFont="1" applyFill="1" applyProtection="1"/>
    <xf numFmtId="0" fontId="4" fillId="8" borderId="35" xfId="0" applyFont="1" applyFill="1" applyBorder="1" applyAlignment="1" applyProtection="1">
      <alignment horizontal="center" vertical="center" wrapText="1"/>
    </xf>
    <xf numFmtId="0" fontId="0" fillId="0" borderId="0" xfId="0" applyFill="1" applyProtection="1">
      <protection locked="0"/>
    </xf>
    <xf numFmtId="0" fontId="4" fillId="0" borderId="0" xfId="0" applyFont="1" applyFill="1" applyProtection="1">
      <protection locked="0"/>
    </xf>
    <xf numFmtId="0" fontId="46" fillId="0" borderId="0" xfId="0" applyFont="1" applyFill="1" applyAlignment="1" applyProtection="1">
      <alignment wrapText="1"/>
      <protection locked="0"/>
    </xf>
    <xf numFmtId="0" fontId="15" fillId="0" borderId="0" xfId="0" applyFont="1" applyFill="1" applyProtection="1">
      <protection locked="0"/>
    </xf>
    <xf numFmtId="0" fontId="19" fillId="0" borderId="0" xfId="0" applyFont="1" applyFill="1" applyBorder="1" applyProtection="1"/>
    <xf numFmtId="0" fontId="25" fillId="0" borderId="44" xfId="0" applyFont="1" applyFill="1" applyBorder="1" applyProtection="1"/>
    <xf numFmtId="0" fontId="26" fillId="0" borderId="0" xfId="0" applyFont="1" applyFill="1" applyBorder="1" applyAlignment="1" applyProtection="1">
      <alignment horizontal="center" vertical="center" wrapText="1"/>
    </xf>
    <xf numFmtId="44" fontId="19" fillId="0" borderId="0" xfId="8" applyFont="1" applyFill="1" applyBorder="1" applyProtection="1"/>
    <xf numFmtId="0" fontId="39" fillId="0" borderId="44" xfId="0" applyFont="1" applyFill="1" applyBorder="1" applyProtection="1"/>
    <xf numFmtId="0" fontId="15" fillId="0" borderId="0" xfId="0" applyFont="1" applyProtection="1">
      <protection locked="0"/>
    </xf>
    <xf numFmtId="0" fontId="0" fillId="0" borderId="0" xfId="0" applyFill="1" applyBorder="1" applyProtection="1">
      <protection locked="0"/>
    </xf>
    <xf numFmtId="0" fontId="50" fillId="0" borderId="0" xfId="0" applyFont="1" applyFill="1" applyBorder="1" applyProtection="1"/>
    <xf numFmtId="0" fontId="50" fillId="0" borderId="0" xfId="0" applyFont="1" applyFill="1" applyBorder="1" applyAlignment="1" applyProtection="1">
      <alignment horizontal="center"/>
    </xf>
    <xf numFmtId="0" fontId="0" fillId="0" borderId="0" xfId="0" applyFill="1" applyBorder="1" applyProtection="1"/>
    <xf numFmtId="0" fontId="24" fillId="0" borderId="0" xfId="0" applyFont="1" applyFill="1" applyBorder="1" applyProtection="1"/>
    <xf numFmtId="4" fontId="25" fillId="0" borderId="0" xfId="0" applyNumberFormat="1" applyFont="1" applyFill="1" applyBorder="1" applyAlignment="1" applyProtection="1">
      <alignment vertical="center"/>
      <protection locked="0"/>
    </xf>
    <xf numFmtId="0" fontId="25" fillId="0" borderId="41" xfId="0" applyFont="1" applyFill="1" applyBorder="1" applyProtection="1"/>
    <xf numFmtId="0" fontId="19" fillId="0" borderId="42" xfId="0" applyFont="1" applyFill="1" applyBorder="1" applyProtection="1"/>
    <xf numFmtId="0" fontId="26" fillId="0" borderId="42" xfId="0" applyFont="1" applyFill="1" applyBorder="1" applyAlignment="1" applyProtection="1">
      <alignment horizontal="center" vertical="center" wrapText="1"/>
    </xf>
    <xf numFmtId="44" fontId="19" fillId="0" borderId="42" xfId="8" applyFont="1" applyFill="1" applyBorder="1" applyProtection="1"/>
    <xf numFmtId="1" fontId="25" fillId="5" borderId="7" xfId="0" applyNumberFormat="1" applyFont="1" applyFill="1" applyBorder="1" applyAlignment="1" applyProtection="1">
      <alignment horizontal="left" vertical="center"/>
      <protection locked="0"/>
    </xf>
    <xf numFmtId="4" fontId="19" fillId="0" borderId="0" xfId="0" applyNumberFormat="1" applyFont="1" applyFill="1" applyBorder="1"/>
    <xf numFmtId="44" fontId="25" fillId="6" borderId="7" xfId="8" applyNumberFormat="1" applyFont="1" applyFill="1" applyBorder="1" applyAlignment="1" applyProtection="1">
      <alignment vertical="center"/>
      <protection locked="0"/>
    </xf>
    <xf numFmtId="4" fontId="25" fillId="10" borderId="1" xfId="0" applyNumberFormat="1" applyFont="1" applyFill="1" applyBorder="1" applyAlignment="1" applyProtection="1">
      <alignment horizontal="center" vertical="center"/>
    </xf>
    <xf numFmtId="4" fontId="19" fillId="10" borderId="2" xfId="0" applyNumberFormat="1" applyFont="1" applyFill="1" applyBorder="1" applyAlignment="1" applyProtection="1">
      <alignment horizontal="right" wrapText="1"/>
    </xf>
    <xf numFmtId="44" fontId="25" fillId="10" borderId="1" xfId="8" applyFont="1" applyFill="1" applyBorder="1" applyAlignment="1" applyProtection="1">
      <alignment horizontal="center" vertical="center"/>
    </xf>
    <xf numFmtId="0" fontId="19" fillId="0" borderId="1" xfId="0" applyFont="1" applyFill="1" applyBorder="1" applyAlignment="1">
      <alignment horizontal="left"/>
    </xf>
    <xf numFmtId="0" fontId="19" fillId="0" borderId="13" xfId="0" applyFont="1" applyFill="1" applyBorder="1" applyAlignment="1">
      <alignment horizontal="left"/>
    </xf>
    <xf numFmtId="0" fontId="25" fillId="0" borderId="0" xfId="0" applyFont="1" applyProtection="1">
      <protection locked="0"/>
    </xf>
    <xf numFmtId="44" fontId="39" fillId="0" borderId="0" xfId="8" applyFont="1" applyBorder="1" applyProtection="1"/>
    <xf numFmtId="0" fontId="19" fillId="6" borderId="48" xfId="0" applyFont="1" applyFill="1" applyBorder="1" applyAlignment="1">
      <alignment horizontal="left" vertical="center" indent="2"/>
    </xf>
    <xf numFmtId="0" fontId="19" fillId="6" borderId="21" xfId="0" applyFont="1" applyFill="1" applyBorder="1" applyAlignment="1">
      <alignment horizontal="left" vertical="center" indent="2"/>
    </xf>
    <xf numFmtId="0" fontId="39" fillId="0" borderId="44" xfId="0" applyFont="1" applyFill="1" applyBorder="1"/>
    <xf numFmtId="0" fontId="0" fillId="0" borderId="0" xfId="0" applyFill="1" applyAlignment="1">
      <alignment horizontal="left" vertical="center" wrapText="1"/>
    </xf>
    <xf numFmtId="0" fontId="14" fillId="8" borderId="39" xfId="0" applyFont="1" applyFill="1" applyBorder="1" applyAlignment="1" applyProtection="1">
      <alignment horizontal="left" vertical="center"/>
    </xf>
    <xf numFmtId="0" fontId="55" fillId="0" borderId="0" xfId="0" applyFont="1" applyFill="1" applyAlignment="1">
      <alignment horizontal="left" vertical="top" wrapText="1"/>
    </xf>
    <xf numFmtId="0" fontId="63" fillId="9" borderId="44" xfId="0" applyFont="1" applyFill="1" applyBorder="1" applyProtection="1"/>
    <xf numFmtId="0" fontId="37" fillId="9" borderId="0" xfId="0" applyFont="1" applyFill="1" applyBorder="1" applyProtection="1"/>
    <xf numFmtId="44" fontId="37" fillId="9" borderId="0" xfId="8" applyFont="1" applyFill="1" applyBorder="1" applyProtection="1"/>
    <xf numFmtId="0" fontId="37" fillId="0" borderId="0" xfId="0" applyFont="1" applyProtection="1">
      <protection locked="0"/>
    </xf>
    <xf numFmtId="0" fontId="65" fillId="0" borderId="0" xfId="0" applyFont="1" applyProtection="1">
      <protection locked="0"/>
    </xf>
    <xf numFmtId="0" fontId="37" fillId="9" borderId="0" xfId="0" applyFont="1" applyFill="1" applyProtection="1"/>
    <xf numFmtId="0" fontId="37" fillId="9" borderId="0" xfId="0" applyFont="1" applyFill="1" applyAlignment="1" applyProtection="1">
      <alignment horizontal="center"/>
    </xf>
    <xf numFmtId="44" fontId="37" fillId="9" borderId="0" xfId="8" applyFont="1" applyFill="1" applyProtection="1"/>
    <xf numFmtId="0" fontId="48" fillId="0" borderId="0" xfId="0" applyFont="1" applyAlignment="1" applyProtection="1">
      <alignment wrapText="1"/>
      <protection locked="0"/>
    </xf>
    <xf numFmtId="0" fontId="37" fillId="0" borderId="0" xfId="0" applyFont="1" applyFill="1" applyProtection="1">
      <protection locked="0"/>
    </xf>
    <xf numFmtId="0" fontId="65" fillId="0" borderId="0" xfId="0" applyFont="1" applyFill="1" applyProtection="1">
      <protection locked="0"/>
    </xf>
    <xf numFmtId="0" fontId="66" fillId="0" borderId="0" xfId="0" applyFont="1" applyFill="1" applyProtection="1">
      <protection locked="0"/>
    </xf>
    <xf numFmtId="0" fontId="48" fillId="0" borderId="0" xfId="0" applyFont="1" applyFill="1" applyAlignment="1" applyProtection="1">
      <alignment wrapText="1"/>
      <protection locked="0"/>
    </xf>
    <xf numFmtId="0" fontId="37" fillId="9" borderId="0" xfId="0" applyFont="1" applyFill="1" applyProtection="1">
      <protection locked="0"/>
    </xf>
    <xf numFmtId="0" fontId="14" fillId="0" borderId="0" xfId="0" applyFont="1" applyFill="1" applyBorder="1" applyAlignment="1" applyProtection="1">
      <alignment horizontal="left" vertical="center"/>
    </xf>
    <xf numFmtId="44" fontId="19" fillId="0" borderId="1" xfId="8" applyFont="1" applyFill="1" applyBorder="1" applyProtection="1">
      <protection locked="0"/>
    </xf>
    <xf numFmtId="44" fontId="15" fillId="10" borderId="2" xfId="8" applyFont="1" applyFill="1" applyBorder="1" applyAlignment="1" applyProtection="1">
      <alignment vertical="center"/>
    </xf>
    <xf numFmtId="4" fontId="15" fillId="10" borderId="69" xfId="0" applyNumberFormat="1" applyFont="1" applyFill="1" applyBorder="1" applyAlignment="1" applyProtection="1">
      <alignment vertical="center"/>
    </xf>
    <xf numFmtId="4" fontId="15" fillId="10" borderId="2" xfId="0" applyNumberFormat="1" applyFont="1" applyFill="1" applyBorder="1" applyAlignment="1" applyProtection="1">
      <alignment vertical="center"/>
    </xf>
    <xf numFmtId="4" fontId="25" fillId="0" borderId="98" xfId="0" applyNumberFormat="1" applyFont="1" applyFill="1" applyBorder="1" applyAlignment="1" applyProtection="1">
      <alignment vertical="center"/>
      <protection locked="0"/>
    </xf>
    <xf numFmtId="0" fontId="20" fillId="0" borderId="0" xfId="0" applyFont="1" applyFill="1" applyBorder="1" applyProtection="1"/>
    <xf numFmtId="0" fontId="0" fillId="8" borderId="39" xfId="0" applyFill="1" applyBorder="1" applyProtection="1"/>
    <xf numFmtId="0" fontId="0" fillId="0" borderId="45" xfId="0" applyFill="1" applyBorder="1" applyProtection="1">
      <protection locked="0"/>
    </xf>
    <xf numFmtId="0" fontId="37" fillId="9" borderId="0" xfId="0" applyFont="1" applyFill="1" applyBorder="1" applyProtection="1">
      <protection locked="0"/>
    </xf>
    <xf numFmtId="0" fontId="37" fillId="0" borderId="45" xfId="0" applyFont="1" applyFill="1" applyBorder="1" applyProtection="1">
      <protection locked="0"/>
    </xf>
    <xf numFmtId="0" fontId="0" fillId="0" borderId="42" xfId="0" applyBorder="1" applyProtection="1"/>
    <xf numFmtId="0" fontId="0" fillId="0" borderId="42" xfId="0" applyFill="1" applyBorder="1" applyProtection="1">
      <protection locked="0"/>
    </xf>
    <xf numFmtId="0" fontId="0" fillId="0" borderId="43" xfId="0" applyFill="1" applyBorder="1" applyProtection="1">
      <protection locked="0"/>
    </xf>
    <xf numFmtId="0" fontId="20" fillId="0" borderId="0" xfId="0" applyFont="1" applyBorder="1" applyProtection="1"/>
    <xf numFmtId="0" fontId="36" fillId="0" borderId="0" xfId="0" applyFont="1" applyBorder="1" applyProtection="1"/>
    <xf numFmtId="17" fontId="22" fillId="0" borderId="0" xfId="0" quotePrefix="1" applyNumberFormat="1" applyFont="1" applyFill="1" applyAlignment="1" applyProtection="1">
      <alignment horizontal="center" vertical="center"/>
    </xf>
    <xf numFmtId="0" fontId="69" fillId="6" borderId="83" xfId="0" applyFont="1" applyFill="1" applyBorder="1" applyAlignment="1" applyProtection="1">
      <alignment horizontal="left" vertical="top"/>
    </xf>
    <xf numFmtId="0" fontId="69" fillId="6" borderId="0" xfId="0" applyFont="1" applyFill="1" applyBorder="1" applyAlignment="1" applyProtection="1">
      <alignment horizontal="left" vertical="top"/>
    </xf>
    <xf numFmtId="0" fontId="70" fillId="6" borderId="83" xfId="0" applyFont="1" applyFill="1" applyBorder="1" applyAlignment="1" applyProtection="1">
      <alignment horizontal="left" vertical="top"/>
    </xf>
    <xf numFmtId="0" fontId="15" fillId="6" borderId="0" xfId="0" applyFont="1" applyFill="1" applyAlignment="1" applyProtection="1">
      <alignment horizontal="left" vertical="center"/>
    </xf>
    <xf numFmtId="0" fontId="66" fillId="5" borderId="8" xfId="0" applyFont="1" applyFill="1" applyBorder="1" applyProtection="1">
      <protection locked="0"/>
    </xf>
    <xf numFmtId="0" fontId="15" fillId="5" borderId="8" xfId="0" applyFont="1" applyFill="1" applyBorder="1" applyProtection="1">
      <protection locked="0"/>
    </xf>
    <xf numFmtId="44" fontId="67" fillId="0" borderId="8" xfId="0" applyNumberFormat="1" applyFont="1" applyFill="1" applyBorder="1" applyAlignment="1" applyProtection="1">
      <alignment horizontal="center"/>
    </xf>
    <xf numFmtId="44" fontId="67" fillId="6" borderId="8" xfId="0" applyNumberFormat="1" applyFont="1" applyFill="1" applyBorder="1" applyAlignment="1" applyProtection="1">
      <alignment vertical="center"/>
    </xf>
    <xf numFmtId="0" fontId="14" fillId="8" borderId="38" xfId="0" applyFont="1" applyFill="1" applyBorder="1" applyAlignment="1">
      <alignment horizontal="left"/>
    </xf>
    <xf numFmtId="0" fontId="19" fillId="0" borderId="41" xfId="0" applyFont="1" applyBorder="1" applyAlignment="1">
      <alignment horizontal="left" indent="2"/>
    </xf>
    <xf numFmtId="0" fontId="18" fillId="0" borderId="42" xfId="6" applyBorder="1" applyProtection="1">
      <protection locked="0"/>
    </xf>
    <xf numFmtId="0" fontId="0" fillId="0" borderId="42" xfId="0" applyBorder="1" applyProtection="1">
      <protection locked="0"/>
    </xf>
    <xf numFmtId="0" fontId="72" fillId="0" borderId="0" xfId="0" applyFont="1" applyProtection="1"/>
    <xf numFmtId="0" fontId="38" fillId="0" borderId="44" xfId="0" applyFont="1" applyBorder="1" applyAlignment="1" applyProtection="1">
      <alignment horizontal="left" wrapText="1"/>
    </xf>
    <xf numFmtId="0" fontId="37" fillId="0" borderId="0" xfId="0" applyFont="1" applyFill="1" applyBorder="1" applyProtection="1"/>
    <xf numFmtId="44" fontId="37" fillId="0" borderId="0" xfId="8" applyFont="1" applyFill="1" applyBorder="1" applyProtection="1"/>
    <xf numFmtId="0" fontId="37" fillId="0" borderId="45" xfId="0" applyFont="1" applyFill="1" applyBorder="1" applyProtection="1"/>
    <xf numFmtId="0" fontId="0" fillId="9" borderId="0" xfId="0" applyFill="1" applyBorder="1" applyProtection="1"/>
    <xf numFmtId="44" fontId="0" fillId="9" borderId="0" xfId="8" applyFont="1" applyFill="1" applyBorder="1" applyProtection="1"/>
    <xf numFmtId="0" fontId="0" fillId="9" borderId="45" xfId="0" applyFill="1" applyBorder="1" applyProtection="1"/>
    <xf numFmtId="0" fontId="72" fillId="0" borderId="0" xfId="0" applyFont="1" applyProtection="1">
      <protection locked="0"/>
    </xf>
    <xf numFmtId="0" fontId="47" fillId="0" borderId="44" xfId="0" applyFont="1" applyFill="1" applyBorder="1" applyAlignment="1" applyProtection="1">
      <alignment horizontal="left"/>
    </xf>
    <xf numFmtId="0" fontId="72" fillId="0" borderId="38" xfId="0" applyFont="1" applyBorder="1" applyAlignment="1" applyProtection="1">
      <alignment vertical="top"/>
    </xf>
    <xf numFmtId="0" fontId="72" fillId="0" borderId="44" xfId="0" applyFont="1" applyFill="1" applyBorder="1" applyAlignment="1" applyProtection="1">
      <alignment horizontal="left" vertical="top"/>
    </xf>
    <xf numFmtId="0" fontId="72" fillId="0" borderId="0" xfId="0" applyFont="1" applyFill="1" applyAlignment="1">
      <alignment horizontal="left" vertical="top"/>
    </xf>
    <xf numFmtId="0" fontId="72" fillId="6" borderId="0" xfId="0" applyFont="1" applyFill="1" applyProtection="1"/>
    <xf numFmtId="0" fontId="72" fillId="0" borderId="44" xfId="0" applyFont="1" applyBorder="1" applyAlignment="1">
      <alignment vertical="top"/>
    </xf>
    <xf numFmtId="0" fontId="3" fillId="0" borderId="0" xfId="0" applyFont="1" applyFill="1"/>
    <xf numFmtId="0" fontId="14" fillId="8" borderId="39" xfId="0" applyFont="1" applyFill="1" applyBorder="1" applyAlignment="1"/>
    <xf numFmtId="0" fontId="26" fillId="0" borderId="13" xfId="0" applyFont="1" applyFill="1" applyBorder="1" applyAlignment="1">
      <alignment horizontal="left" vertical="center"/>
    </xf>
    <xf numFmtId="0" fontId="25" fillId="0" borderId="97" xfId="0" applyFont="1" applyFill="1" applyBorder="1" applyAlignment="1">
      <alignment horizontal="left" vertical="center" indent="1"/>
    </xf>
    <xf numFmtId="0" fontId="25" fillId="0" borderId="28" xfId="0" applyFont="1" applyFill="1" applyBorder="1" applyAlignment="1">
      <alignment horizontal="left" vertical="center" indent="1"/>
    </xf>
    <xf numFmtId="0" fontId="19" fillId="0" borderId="48" xfId="0" applyFont="1" applyFill="1" applyBorder="1" applyAlignment="1">
      <alignment horizontal="left" vertical="center" indent="1"/>
    </xf>
    <xf numFmtId="0" fontId="25" fillId="0" borderId="48" xfId="0" applyFont="1" applyFill="1" applyBorder="1" applyAlignment="1" applyProtection="1">
      <alignment horizontal="left" vertical="center" wrapText="1" indent="1"/>
    </xf>
    <xf numFmtId="0" fontId="25" fillId="0" borderId="99" xfId="0" applyFont="1" applyFill="1" applyBorder="1" applyAlignment="1" applyProtection="1">
      <alignment horizontal="left" vertical="center" wrapText="1" indent="1"/>
    </xf>
    <xf numFmtId="0" fontId="19" fillId="0" borderId="44" xfId="0" applyFont="1" applyBorder="1" applyAlignment="1">
      <alignment horizontal="left" vertical="top" wrapText="1" indent="2"/>
    </xf>
    <xf numFmtId="0" fontId="19" fillId="0" borderId="0" xfId="0" applyFont="1" applyAlignment="1">
      <alignment horizontal="left" vertical="top" wrapText="1" indent="2"/>
    </xf>
    <xf numFmtId="0" fontId="19" fillId="0" borderId="45" xfId="0" applyFont="1" applyBorder="1" applyAlignment="1">
      <alignment horizontal="left" vertical="top" wrapText="1" indent="2"/>
    </xf>
    <xf numFmtId="0" fontId="16" fillId="8" borderId="0" xfId="0" applyFont="1" applyFill="1" applyAlignment="1">
      <alignment horizontal="center" wrapText="1"/>
    </xf>
    <xf numFmtId="0" fontId="19" fillId="0" borderId="0" xfId="0" applyFont="1" applyBorder="1" applyAlignment="1">
      <alignment horizontal="left" vertical="top" wrapText="1" indent="2"/>
    </xf>
    <xf numFmtId="0" fontId="14" fillId="8" borderId="0" xfId="2" applyFont="1" applyFill="1" applyAlignment="1">
      <alignment horizontal="left"/>
    </xf>
    <xf numFmtId="0" fontId="72" fillId="0" borderId="0" xfId="0" applyFont="1" applyFill="1" applyBorder="1" applyAlignment="1">
      <alignment horizontal="left"/>
    </xf>
    <xf numFmtId="0" fontId="19" fillId="0" borderId="41" xfId="0" applyFont="1" applyBorder="1" applyAlignment="1">
      <alignment horizontal="left" vertical="top" wrapText="1" indent="2"/>
    </xf>
    <xf numFmtId="0" fontId="19" fillId="0" borderId="42" xfId="0" applyFont="1" applyBorder="1" applyAlignment="1">
      <alignment horizontal="left" vertical="top" wrapText="1" indent="2"/>
    </xf>
    <xf numFmtId="0" fontId="19" fillId="0" borderId="43" xfId="0" applyFont="1" applyBorder="1" applyAlignment="1">
      <alignment horizontal="left" vertical="top" wrapText="1" indent="2"/>
    </xf>
    <xf numFmtId="0" fontId="8" fillId="3" borderId="46" xfId="0" applyFont="1" applyFill="1" applyBorder="1" applyAlignment="1">
      <alignment horizontal="center"/>
    </xf>
    <xf numFmtId="0" fontId="8" fillId="3" borderId="47"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34" xfId="0" applyFont="1" applyFill="1" applyBorder="1" applyAlignment="1">
      <alignment horizontal="center"/>
    </xf>
    <xf numFmtId="0" fontId="8" fillId="6" borderId="32" xfId="0" applyFont="1" applyFill="1" applyBorder="1" applyAlignment="1">
      <alignment horizontal="center"/>
    </xf>
    <xf numFmtId="0" fontId="8" fillId="6" borderId="33" xfId="0" applyFont="1" applyFill="1" applyBorder="1" applyAlignment="1">
      <alignment horizontal="center"/>
    </xf>
    <xf numFmtId="0" fontId="0" fillId="6" borderId="32" xfId="0" applyFill="1" applyBorder="1" applyAlignment="1" applyProtection="1">
      <alignment horizontal="center"/>
      <protection locked="0"/>
    </xf>
    <xf numFmtId="0" fontId="0" fillId="6" borderId="33" xfId="0" applyFill="1" applyBorder="1" applyAlignment="1" applyProtection="1">
      <alignment horizontal="center"/>
      <protection locked="0"/>
    </xf>
    <xf numFmtId="0" fontId="0" fillId="6" borderId="34" xfId="0" applyFill="1" applyBorder="1" applyAlignment="1" applyProtection="1">
      <alignment horizontal="center"/>
      <protection locked="0"/>
    </xf>
    <xf numFmtId="0" fontId="55" fillId="0" borderId="0" xfId="0" applyFont="1" applyFill="1" applyAlignment="1">
      <alignment horizontal="left" vertical="top" wrapText="1"/>
    </xf>
    <xf numFmtId="0" fontId="0" fillId="6" borderId="38" xfId="0" applyFill="1" applyBorder="1" applyAlignment="1" applyProtection="1">
      <alignment horizontal="left" vertical="top" wrapText="1"/>
      <protection locked="0"/>
    </xf>
    <xf numFmtId="0" fontId="0" fillId="6" borderId="39" xfId="0" applyFill="1" applyBorder="1" applyAlignment="1" applyProtection="1">
      <alignment horizontal="left" vertical="top" wrapText="1"/>
      <protection locked="0"/>
    </xf>
    <xf numFmtId="0" fontId="0" fillId="6" borderId="40" xfId="0" applyFill="1" applyBorder="1" applyAlignment="1" applyProtection="1">
      <alignment horizontal="left" vertical="top" wrapText="1"/>
      <protection locked="0"/>
    </xf>
    <xf numFmtId="0" fontId="0" fillId="6" borderId="4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45" xfId="0" applyFill="1" applyBorder="1" applyAlignment="1" applyProtection="1">
      <alignment horizontal="left" vertical="top" wrapText="1"/>
      <protection locked="0"/>
    </xf>
    <xf numFmtId="0" fontId="0" fillId="6" borderId="41" xfId="0" applyFill="1" applyBorder="1" applyAlignment="1" applyProtection="1">
      <alignment horizontal="left" vertical="top" wrapText="1"/>
      <protection locked="0"/>
    </xf>
    <xf numFmtId="0" fontId="0" fillId="6" borderId="42" xfId="0" applyFill="1" applyBorder="1" applyAlignment="1" applyProtection="1">
      <alignment horizontal="left" vertical="top" wrapText="1"/>
      <protection locked="0"/>
    </xf>
    <xf numFmtId="0" fontId="0" fillId="6" borderId="43" xfId="0" applyFill="1" applyBorder="1" applyAlignment="1" applyProtection="1">
      <alignment horizontal="left" vertical="top" wrapText="1"/>
      <protection locked="0"/>
    </xf>
    <xf numFmtId="0" fontId="0" fillId="0" borderId="0" xfId="0" applyAlignment="1">
      <alignment horizontal="left" vertical="center" wrapText="1"/>
    </xf>
    <xf numFmtId="0" fontId="34" fillId="5" borderId="33" xfId="0" applyFont="1" applyFill="1" applyBorder="1" applyAlignment="1" applyProtection="1">
      <alignment horizontal="left" vertical="center"/>
      <protection locked="0"/>
    </xf>
    <xf numFmtId="0" fontId="33" fillId="6" borderId="0" xfId="0" applyFont="1" applyFill="1" applyAlignment="1">
      <alignment horizontal="center" wrapText="1"/>
    </xf>
    <xf numFmtId="0" fontId="34" fillId="5" borderId="42" xfId="0" applyFont="1" applyFill="1" applyBorder="1" applyAlignment="1" applyProtection="1">
      <alignment horizontal="left" vertical="center"/>
      <protection locked="0"/>
    </xf>
    <xf numFmtId="0" fontId="72" fillId="0" borderId="0" xfId="7" applyFont="1" applyFill="1" applyAlignment="1" applyProtection="1">
      <alignment horizontal="left"/>
    </xf>
    <xf numFmtId="0" fontId="15" fillId="5" borderId="8" xfId="0" applyFont="1" applyFill="1" applyBorder="1" applyAlignment="1" applyProtection="1">
      <alignment horizontal="left"/>
      <protection locked="0"/>
    </xf>
    <xf numFmtId="0" fontId="0" fillId="5" borderId="32" xfId="0" applyFill="1" applyBorder="1" applyAlignment="1" applyProtection="1">
      <alignment horizontal="left"/>
      <protection locked="0"/>
    </xf>
    <xf numFmtId="0" fontId="0" fillId="5" borderId="33"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15" fillId="5" borderId="38" xfId="0" applyFont="1" applyFill="1" applyBorder="1" applyAlignment="1" applyProtection="1">
      <alignment horizontal="left"/>
      <protection locked="0"/>
    </xf>
    <xf numFmtId="0" fontId="15" fillId="5" borderId="39" xfId="0" applyFont="1" applyFill="1" applyBorder="1" applyAlignment="1" applyProtection="1">
      <alignment horizontal="left"/>
      <protection locked="0"/>
    </xf>
    <xf numFmtId="0" fontId="15" fillId="5" borderId="40" xfId="0" applyFont="1" applyFill="1" applyBorder="1" applyAlignment="1" applyProtection="1">
      <alignment horizontal="left"/>
      <protection locked="0"/>
    </xf>
    <xf numFmtId="0" fontId="15" fillId="5" borderId="44" xfId="0" applyFont="1" applyFill="1" applyBorder="1" applyAlignment="1" applyProtection="1">
      <alignment horizontal="left"/>
      <protection locked="0"/>
    </xf>
    <xf numFmtId="0" fontId="15" fillId="5" borderId="0" xfId="0" applyFont="1" applyFill="1" applyAlignment="1" applyProtection="1">
      <alignment horizontal="left"/>
      <protection locked="0"/>
    </xf>
    <xf numFmtId="0" fontId="15" fillId="5" borderId="45" xfId="0" applyFont="1" applyFill="1" applyBorder="1" applyAlignment="1" applyProtection="1">
      <alignment horizontal="left"/>
      <protection locked="0"/>
    </xf>
    <xf numFmtId="0" fontId="15" fillId="5" borderId="41" xfId="0" applyFont="1" applyFill="1" applyBorder="1" applyAlignment="1" applyProtection="1">
      <alignment horizontal="left"/>
      <protection locked="0"/>
    </xf>
    <xf numFmtId="0" fontId="15" fillId="5" borderId="42" xfId="0" applyFont="1" applyFill="1" applyBorder="1" applyAlignment="1" applyProtection="1">
      <alignment horizontal="left"/>
      <protection locked="0"/>
    </xf>
    <xf numFmtId="0" fontId="15" fillId="5" borderId="43" xfId="0" applyFont="1" applyFill="1" applyBorder="1" applyAlignment="1" applyProtection="1">
      <alignment horizontal="left"/>
      <protection locked="0"/>
    </xf>
    <xf numFmtId="0" fontId="0" fillId="6" borderId="0" xfId="0" applyFill="1" applyAlignment="1">
      <alignment horizontal="left" vertical="center"/>
    </xf>
    <xf numFmtId="0" fontId="20" fillId="0" borderId="2" xfId="0" applyFont="1" applyFill="1" applyBorder="1" applyAlignment="1">
      <alignment horizontal="center" vertical="center"/>
    </xf>
    <xf numFmtId="0" fontId="20" fillId="0" borderId="7" xfId="0" applyFont="1" applyFill="1" applyBorder="1" applyAlignment="1">
      <alignment horizontal="center" vertical="center"/>
    </xf>
    <xf numFmtId="0" fontId="19" fillId="0" borderId="16"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54" fillId="0" borderId="16" xfId="0" applyFont="1" applyFill="1" applyBorder="1" applyAlignment="1" applyProtection="1">
      <alignment horizontal="left" vertical="center" wrapText="1"/>
    </xf>
    <xf numFmtId="0" fontId="54" fillId="0" borderId="12" xfId="0" applyFont="1" applyFill="1" applyBorder="1" applyAlignment="1" applyProtection="1">
      <alignment horizontal="left" vertical="center" wrapText="1"/>
    </xf>
    <xf numFmtId="0" fontId="19" fillId="0" borderId="91" xfId="0" applyFont="1" applyFill="1" applyBorder="1" applyAlignment="1" applyProtection="1">
      <alignment horizontal="left" vertical="center" wrapText="1"/>
    </xf>
    <xf numFmtId="0" fontId="19" fillId="0" borderId="92" xfId="0" applyFont="1" applyFill="1" applyBorder="1" applyAlignment="1" applyProtection="1">
      <alignment horizontal="left" vertical="center" wrapText="1"/>
    </xf>
    <xf numFmtId="0" fontId="19" fillId="0" borderId="93"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31"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4" fontId="24" fillId="0" borderId="14" xfId="0" applyNumberFormat="1" applyFont="1" applyFill="1" applyBorder="1" applyAlignment="1" applyProtection="1">
      <alignment horizontal="center" vertical="center" wrapText="1"/>
    </xf>
    <xf numFmtId="4" fontId="24" fillId="0" borderId="21" xfId="0" applyNumberFormat="1" applyFont="1" applyFill="1" applyBorder="1" applyAlignment="1" applyProtection="1">
      <alignment horizontal="center" vertical="center" wrapText="1"/>
    </xf>
    <xf numFmtId="0" fontId="19" fillId="0" borderId="44" xfId="0" applyFont="1" applyBorder="1" applyAlignment="1" applyProtection="1">
      <alignment horizontal="left" wrapText="1" shrinkToFit="1"/>
    </xf>
    <xf numFmtId="0" fontId="19" fillId="0" borderId="0" xfId="0" applyFont="1" applyBorder="1" applyAlignment="1" applyProtection="1">
      <alignment horizontal="left" wrapText="1" shrinkToFit="1"/>
    </xf>
    <xf numFmtId="0" fontId="19" fillId="0" borderId="41" xfId="0" applyFont="1" applyBorder="1" applyAlignment="1" applyProtection="1">
      <alignment horizontal="left" wrapText="1" shrinkToFit="1"/>
    </xf>
    <xf numFmtId="0" fontId="19" fillId="0" borderId="42" xfId="0" applyFont="1" applyBorder="1" applyAlignment="1" applyProtection="1">
      <alignment horizontal="left" wrapText="1" shrinkToFit="1"/>
    </xf>
    <xf numFmtId="0" fontId="14" fillId="8" borderId="38" xfId="0" applyFont="1" applyFill="1" applyBorder="1" applyAlignment="1" applyProtection="1">
      <alignment horizontal="left" vertical="center"/>
    </xf>
    <xf numFmtId="0" fontId="14" fillId="8" borderId="39" xfId="0" applyFont="1" applyFill="1" applyBorder="1" applyAlignment="1" applyProtection="1">
      <alignment horizontal="left" vertical="center"/>
    </xf>
    <xf numFmtId="4" fontId="25" fillId="5" borderId="88" xfId="0" applyNumberFormat="1" applyFont="1" applyFill="1" applyBorder="1" applyAlignment="1" applyProtection="1">
      <alignment horizontal="left" vertical="top" wrapText="1"/>
      <protection locked="0"/>
    </xf>
    <xf numFmtId="4" fontId="25" fillId="5" borderId="89" xfId="0" applyNumberFormat="1" applyFont="1" applyFill="1" applyBorder="1" applyAlignment="1" applyProtection="1">
      <alignment horizontal="left" vertical="top" wrapText="1"/>
      <protection locked="0"/>
    </xf>
    <xf numFmtId="4" fontId="25" fillId="5" borderId="90" xfId="0" applyNumberFormat="1" applyFont="1" applyFill="1" applyBorder="1" applyAlignment="1" applyProtection="1">
      <alignment horizontal="left" vertical="top" wrapText="1"/>
      <protection locked="0"/>
    </xf>
    <xf numFmtId="4" fontId="25" fillId="5" borderId="23" xfId="0" applyNumberFormat="1" applyFont="1" applyFill="1" applyBorder="1" applyAlignment="1" applyProtection="1">
      <alignment horizontal="left" vertical="top" wrapText="1"/>
      <protection locked="0"/>
    </xf>
    <xf numFmtId="4" fontId="25" fillId="5" borderId="0" xfId="0" applyNumberFormat="1" applyFont="1" applyFill="1" applyBorder="1" applyAlignment="1" applyProtection="1">
      <alignment horizontal="left" vertical="top" wrapText="1"/>
      <protection locked="0"/>
    </xf>
    <xf numFmtId="4" fontId="25" fillId="5" borderId="17" xfId="0" applyNumberFormat="1" applyFont="1" applyFill="1" applyBorder="1" applyAlignment="1" applyProtection="1">
      <alignment horizontal="left" vertical="top" wrapText="1"/>
      <protection locked="0"/>
    </xf>
    <xf numFmtId="4" fontId="25" fillId="5" borderId="20" xfId="0" applyNumberFormat="1" applyFont="1" applyFill="1" applyBorder="1" applyAlignment="1" applyProtection="1">
      <alignment horizontal="left" vertical="top" wrapText="1"/>
      <protection locked="0"/>
    </xf>
    <xf numFmtId="4" fontId="25" fillId="5" borderId="21" xfId="0" applyNumberFormat="1" applyFont="1" applyFill="1" applyBorder="1" applyAlignment="1" applyProtection="1">
      <alignment horizontal="left" vertical="top" wrapText="1"/>
      <protection locked="0"/>
    </xf>
    <xf numFmtId="4" fontId="25" fillId="5" borderId="22" xfId="0" applyNumberFormat="1" applyFont="1" applyFill="1" applyBorder="1" applyAlignment="1" applyProtection="1">
      <alignment horizontal="left" vertical="top" wrapText="1"/>
      <protection locked="0"/>
    </xf>
    <xf numFmtId="0" fontId="40" fillId="0" borderId="0" xfId="0" applyFont="1" applyBorder="1" applyAlignment="1" applyProtection="1">
      <alignment horizontal="left" wrapText="1"/>
    </xf>
    <xf numFmtId="17" fontId="22" fillId="8" borderId="0" xfId="0" quotePrefix="1" applyNumberFormat="1" applyFont="1" applyFill="1" applyAlignment="1" applyProtection="1">
      <alignment horizontal="center" vertical="center"/>
    </xf>
    <xf numFmtId="0" fontId="40" fillId="0" borderId="0" xfId="0" applyFont="1" applyFill="1" applyAlignment="1" applyProtection="1">
      <alignment horizontal="center" vertical="center" wrapText="1"/>
    </xf>
    <xf numFmtId="0" fontId="40" fillId="0" borderId="0" xfId="0" applyFont="1" applyBorder="1" applyAlignment="1" applyProtection="1">
      <alignment horizontal="left" wrapText="1"/>
      <protection locked="0"/>
    </xf>
    <xf numFmtId="0" fontId="40" fillId="0" borderId="0" xfId="0" applyFont="1" applyFill="1" applyBorder="1" applyAlignment="1" applyProtection="1">
      <alignment horizontal="left" wrapText="1"/>
    </xf>
    <xf numFmtId="0" fontId="40" fillId="0" borderId="0" xfId="0" applyFont="1" applyFill="1" applyBorder="1" applyAlignment="1" applyProtection="1">
      <alignment horizontal="left" wrapText="1"/>
      <protection locked="0"/>
    </xf>
    <xf numFmtId="4" fontId="25" fillId="5" borderId="23" xfId="0" applyNumberFormat="1" applyFont="1" applyFill="1" applyBorder="1" applyAlignment="1" applyProtection="1">
      <alignment horizontal="center" vertical="top" wrapText="1"/>
      <protection locked="0"/>
    </xf>
    <xf numFmtId="4" fontId="25" fillId="5" borderId="0" xfId="0" applyNumberFormat="1" applyFont="1" applyFill="1" applyBorder="1" applyAlignment="1" applyProtection="1">
      <alignment horizontal="center" vertical="top" wrapText="1"/>
      <protection locked="0"/>
    </xf>
    <xf numFmtId="0" fontId="14" fillId="8" borderId="42" xfId="0" applyFont="1" applyFill="1" applyBorder="1" applyAlignment="1" applyProtection="1">
      <alignment horizontal="left" vertical="center"/>
    </xf>
    <xf numFmtId="0" fontId="25" fillId="0" borderId="44" xfId="0" applyFont="1" applyBorder="1" applyAlignment="1" applyProtection="1">
      <alignment horizontal="left" wrapText="1"/>
    </xf>
    <xf numFmtId="0" fontId="25" fillId="0" borderId="0" xfId="0" applyFont="1" applyBorder="1" applyAlignment="1" applyProtection="1">
      <alignment horizontal="left" wrapText="1"/>
    </xf>
    <xf numFmtId="0" fontId="25" fillId="0" borderId="45" xfId="0" applyFont="1" applyBorder="1" applyAlignment="1" applyProtection="1">
      <alignment horizontal="left" wrapText="1"/>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62" xfId="0" applyFont="1" applyFill="1" applyBorder="1" applyAlignment="1">
      <alignment horizontal="right" vertical="center"/>
    </xf>
    <xf numFmtId="0" fontId="16" fillId="8" borderId="23" xfId="0" applyFont="1" applyFill="1" applyBorder="1" applyAlignment="1">
      <alignment horizontal="center" wrapText="1"/>
    </xf>
    <xf numFmtId="0" fontId="16" fillId="8" borderId="0" xfId="0" applyFont="1" applyFill="1" applyBorder="1" applyAlignment="1">
      <alignment horizontal="center" wrapText="1"/>
    </xf>
    <xf numFmtId="0" fontId="16" fillId="8" borderId="17" xfId="0" applyFont="1" applyFill="1" applyBorder="1" applyAlignment="1">
      <alignment horizontal="center" wrapText="1"/>
    </xf>
    <xf numFmtId="0" fontId="14" fillId="8" borderId="0" xfId="0" applyFont="1" applyFill="1" applyAlignment="1">
      <alignment horizontal="center" vertical="center" wrapText="1"/>
    </xf>
    <xf numFmtId="0" fontId="8" fillId="2" borderId="66" xfId="0" applyFont="1" applyFill="1" applyBorder="1" applyAlignment="1">
      <alignment horizontal="left" vertical="center"/>
    </xf>
    <xf numFmtId="0" fontId="8" fillId="2" borderId="67" xfId="0" applyFont="1" applyFill="1" applyBorder="1" applyAlignment="1">
      <alignment horizontal="left" vertical="center"/>
    </xf>
    <xf numFmtId="0" fontId="8" fillId="2" borderId="75" xfId="0" applyFont="1" applyFill="1" applyBorder="1" applyAlignment="1">
      <alignment horizontal="lef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15" fillId="0" borderId="73" xfId="0" applyFont="1" applyBorder="1" applyAlignment="1">
      <alignment horizontal="left" vertical="center"/>
    </xf>
    <xf numFmtId="0" fontId="14" fillId="8" borderId="0" xfId="0" applyFont="1" applyFill="1" applyAlignment="1">
      <alignment horizontal="left" vertical="center"/>
    </xf>
    <xf numFmtId="0" fontId="14" fillId="8" borderId="0" xfId="0" applyFont="1" applyFill="1" applyAlignment="1">
      <alignment horizontal="left"/>
    </xf>
    <xf numFmtId="0" fontId="25" fillId="0" borderId="44" xfId="0" applyFont="1" applyBorder="1" applyAlignment="1">
      <alignment horizontal="left" wrapText="1"/>
    </xf>
    <xf numFmtId="0" fontId="25" fillId="0" borderId="0" xfId="0" applyFont="1" applyAlignment="1">
      <alignment horizontal="left" wrapText="1"/>
    </xf>
    <xf numFmtId="0" fontId="25" fillId="0" borderId="45" xfId="0" applyFont="1" applyBorder="1" applyAlignment="1">
      <alignment horizontal="left" wrapText="1"/>
    </xf>
    <xf numFmtId="0" fontId="16" fillId="7" borderId="39"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0" xfId="0" applyFont="1" applyFill="1" applyAlignment="1">
      <alignment horizontal="center" vertical="center" wrapText="1"/>
    </xf>
    <xf numFmtId="0" fontId="8" fillId="2" borderId="0" xfId="0" applyFont="1" applyFill="1" applyAlignment="1">
      <alignment horizontal="left" vertical="center" wrapText="1"/>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0" fillId="5" borderId="66" xfId="0" applyFill="1" applyBorder="1" applyAlignment="1" applyProtection="1">
      <alignment horizontal="left"/>
      <protection locked="0"/>
    </xf>
    <xf numFmtId="0" fontId="0" fillId="5" borderId="67" xfId="0" applyFill="1" applyBorder="1" applyAlignment="1" applyProtection="1">
      <alignment horizontal="left"/>
      <protection locked="0"/>
    </xf>
    <xf numFmtId="0" fontId="0" fillId="5" borderId="68" xfId="0" applyFill="1" applyBorder="1" applyAlignment="1" applyProtection="1">
      <alignment horizontal="left"/>
      <protection locked="0"/>
    </xf>
    <xf numFmtId="0" fontId="15" fillId="0" borderId="71" xfId="0" applyFont="1" applyBorder="1" applyAlignment="1">
      <alignment horizontal="left" vertical="center" indent="1"/>
    </xf>
    <xf numFmtId="0" fontId="15" fillId="0" borderId="72" xfId="0" applyFont="1" applyBorder="1" applyAlignment="1">
      <alignment horizontal="left" vertical="center" indent="1"/>
    </xf>
    <xf numFmtId="0" fontId="15" fillId="0" borderId="73" xfId="0" applyFont="1" applyBorder="1" applyAlignment="1">
      <alignment horizontal="left" vertical="center" indent="1"/>
    </xf>
    <xf numFmtId="0" fontId="15" fillId="0" borderId="63" xfId="0" applyFont="1" applyFill="1" applyBorder="1" applyAlignment="1">
      <alignment horizontal="left" vertical="center" indent="1"/>
    </xf>
    <xf numFmtId="0" fontId="15" fillId="0" borderId="64" xfId="0" applyFont="1" applyFill="1" applyBorder="1" applyAlignment="1">
      <alignment horizontal="left" vertical="center" indent="1"/>
    </xf>
    <xf numFmtId="0" fontId="15" fillId="0" borderId="65" xfId="0" applyFont="1" applyFill="1" applyBorder="1" applyAlignment="1">
      <alignment horizontal="left" vertical="center" indent="1"/>
    </xf>
    <xf numFmtId="0" fontId="15" fillId="0" borderId="71" xfId="0" applyFont="1" applyFill="1" applyBorder="1" applyAlignment="1">
      <alignment horizontal="left" vertical="center"/>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0" fontId="38" fillId="2" borderId="63" xfId="0" applyFont="1" applyFill="1" applyBorder="1" applyAlignment="1">
      <alignment horizontal="left" vertical="center"/>
    </xf>
    <xf numFmtId="0" fontId="38" fillId="2" borderId="64" xfId="0" applyFont="1" applyFill="1" applyBorder="1" applyAlignment="1">
      <alignment horizontal="left" vertical="center"/>
    </xf>
    <xf numFmtId="0" fontId="38" fillId="2" borderId="65" xfId="0" applyFont="1" applyFill="1" applyBorder="1" applyAlignment="1">
      <alignment horizontal="left" vertical="center"/>
    </xf>
    <xf numFmtId="0" fontId="38" fillId="0" borderId="77" xfId="0" applyFont="1" applyFill="1" applyBorder="1" applyAlignment="1">
      <alignment horizontal="left" vertical="center"/>
    </xf>
    <xf numFmtId="0" fontId="38" fillId="0" borderId="78" xfId="0" applyFont="1" applyFill="1" applyBorder="1" applyAlignment="1">
      <alignment horizontal="left" vertical="center"/>
    </xf>
    <xf numFmtId="0" fontId="15"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0" fillId="0" borderId="0" xfId="0" applyAlignment="1">
      <alignment horizontal="left" wrapText="1"/>
    </xf>
    <xf numFmtId="0" fontId="0" fillId="5" borderId="66" xfId="0" applyFill="1" applyBorder="1" applyAlignment="1" applyProtection="1">
      <alignment horizontal="left" vertical="top" wrapText="1"/>
      <protection locked="0"/>
    </xf>
    <xf numFmtId="0" fontId="0" fillId="5" borderId="67" xfId="0" applyFill="1" applyBorder="1" applyAlignment="1" applyProtection="1">
      <alignment horizontal="left" vertical="top" wrapText="1"/>
      <protection locked="0"/>
    </xf>
    <xf numFmtId="0" fontId="0" fillId="5" borderId="68" xfId="0" applyFill="1" applyBorder="1" applyAlignment="1" applyProtection="1">
      <alignment horizontal="left" vertical="top" wrapText="1"/>
      <protection locked="0"/>
    </xf>
    <xf numFmtId="0" fontId="8" fillId="3" borderId="13" xfId="0" applyFont="1" applyFill="1" applyBorder="1" applyAlignment="1">
      <alignment horizontal="left"/>
    </xf>
    <xf numFmtId="0" fontId="8" fillId="3" borderId="48" xfId="0" applyFont="1" applyFill="1" applyBorder="1" applyAlignment="1">
      <alignment horizontal="left"/>
    </xf>
    <xf numFmtId="0" fontId="8" fillId="3" borderId="15" xfId="0" applyFont="1" applyFill="1" applyBorder="1" applyAlignment="1">
      <alignment horizontal="left"/>
    </xf>
    <xf numFmtId="166" fontId="67" fillId="6" borderId="8" xfId="0" applyNumberFormat="1" applyFont="1" applyFill="1" applyBorder="1" applyAlignment="1" applyProtection="1">
      <alignment horizontal="right" vertical="center" wrapText="1"/>
    </xf>
    <xf numFmtId="44" fontId="67" fillId="6" borderId="32" xfId="0" applyNumberFormat="1" applyFont="1" applyFill="1" applyBorder="1" applyAlignment="1" applyProtection="1">
      <alignment horizontal="center" vertical="center"/>
    </xf>
    <xf numFmtId="44" fontId="67" fillId="6" borderId="34" xfId="0" applyNumberFormat="1" applyFont="1" applyFill="1" applyBorder="1" applyAlignment="1" applyProtection="1">
      <alignment horizontal="center" vertical="center"/>
    </xf>
    <xf numFmtId="0" fontId="69" fillId="6" borderId="83" xfId="0" applyFont="1" applyFill="1" applyBorder="1" applyAlignment="1" applyProtection="1">
      <alignment horizontal="left" vertical="top"/>
    </xf>
    <xf numFmtId="0" fontId="69" fillId="6" borderId="0" xfId="0" applyFont="1" applyFill="1" applyBorder="1" applyAlignment="1" applyProtection="1">
      <alignment horizontal="left" vertical="top"/>
    </xf>
    <xf numFmtId="0" fontId="14" fillId="8" borderId="32" xfId="0" applyFont="1" applyFill="1" applyBorder="1" applyAlignment="1" applyProtection="1">
      <alignment horizontal="center" vertical="center"/>
    </xf>
    <xf numFmtId="0" fontId="14" fillId="8" borderId="34" xfId="0" applyFont="1" applyFill="1" applyBorder="1" applyAlignment="1" applyProtection="1">
      <alignment horizontal="center" vertical="center"/>
    </xf>
    <xf numFmtId="44" fontId="67" fillId="5" borderId="32" xfId="0" applyNumberFormat="1" applyFont="1" applyFill="1" applyBorder="1" applyAlignment="1" applyProtection="1">
      <alignment horizontal="center" vertical="center"/>
      <protection locked="0"/>
    </xf>
    <xf numFmtId="44" fontId="67" fillId="5" borderId="34" xfId="0" applyNumberFormat="1" applyFont="1" applyFill="1" applyBorder="1" applyAlignment="1" applyProtection="1">
      <alignment horizontal="center" vertical="center"/>
      <protection locked="0"/>
    </xf>
    <xf numFmtId="0" fontId="68" fillId="6" borderId="83" xfId="0" applyFont="1" applyFill="1" applyBorder="1" applyAlignment="1" applyProtection="1">
      <alignment horizontal="left" vertical="center"/>
    </xf>
    <xf numFmtId="0" fontId="68" fillId="6" borderId="0" xfId="0" applyFont="1" applyFill="1" applyBorder="1" applyAlignment="1" applyProtection="1">
      <alignment horizontal="left" vertical="center"/>
    </xf>
    <xf numFmtId="0" fontId="69" fillId="6" borderId="85" xfId="0" applyFont="1" applyFill="1" applyBorder="1" applyAlignment="1" applyProtection="1">
      <alignment horizontal="left" vertical="top"/>
    </xf>
    <xf numFmtId="0" fontId="69" fillId="6" borderId="86" xfId="0" applyFont="1" applyFill="1" applyBorder="1" applyAlignment="1" applyProtection="1">
      <alignment horizontal="left" vertical="top"/>
    </xf>
    <xf numFmtId="4" fontId="19" fillId="5" borderId="13" xfId="0" applyNumberFormat="1" applyFont="1" applyFill="1" applyBorder="1" applyAlignment="1" applyProtection="1">
      <alignment horizontal="left" wrapText="1"/>
      <protection locked="0"/>
    </xf>
    <xf numFmtId="4" fontId="19" fillId="5" borderId="48" xfId="0" applyNumberFormat="1" applyFont="1" applyFill="1" applyBorder="1" applyAlignment="1" applyProtection="1">
      <alignment horizontal="left" wrapText="1"/>
      <protection locked="0"/>
    </xf>
    <xf numFmtId="4" fontId="19" fillId="5" borderId="15" xfId="0" applyNumberFormat="1" applyFont="1" applyFill="1" applyBorder="1" applyAlignment="1" applyProtection="1">
      <alignment horizontal="left" wrapText="1"/>
      <protection locked="0"/>
    </xf>
    <xf numFmtId="4" fontId="19" fillId="5" borderId="13" xfId="0" applyNumberFormat="1" applyFont="1" applyFill="1" applyBorder="1" applyAlignment="1" applyProtection="1">
      <alignment horizontal="center" wrapText="1"/>
      <protection locked="0"/>
    </xf>
    <xf numFmtId="4" fontId="19" fillId="5" borderId="48" xfId="0" applyNumberFormat="1" applyFont="1" applyFill="1" applyBorder="1" applyAlignment="1" applyProtection="1">
      <alignment horizontal="center" wrapText="1"/>
      <protection locked="0"/>
    </xf>
    <xf numFmtId="4" fontId="19" fillId="5" borderId="15" xfId="0" applyNumberFormat="1" applyFont="1" applyFill="1" applyBorder="1" applyAlignment="1" applyProtection="1">
      <alignment horizontal="center" wrapText="1"/>
      <protection locked="0"/>
    </xf>
    <xf numFmtId="0" fontId="20" fillId="2" borderId="1" xfId="0" applyFont="1" applyFill="1" applyBorder="1" applyAlignment="1">
      <alignment horizontal="center" wrapText="1"/>
    </xf>
    <xf numFmtId="0" fontId="19" fillId="0" borderId="1" xfId="0" applyFont="1" applyFill="1" applyBorder="1" applyAlignment="1">
      <alignment horizontal="left" wrapText="1"/>
    </xf>
    <xf numFmtId="0" fontId="19" fillId="0" borderId="13" xfId="0" applyFont="1" applyFill="1" applyBorder="1" applyAlignment="1">
      <alignment horizontal="left" wrapText="1"/>
    </xf>
    <xf numFmtId="0" fontId="19" fillId="5" borderId="13" xfId="0" applyFont="1" applyFill="1" applyBorder="1" applyAlignment="1" applyProtection="1">
      <alignment horizontal="left" vertical="top"/>
      <protection locked="0"/>
    </xf>
    <xf numFmtId="0" fontId="19" fillId="5" borderId="48" xfId="0" applyFont="1" applyFill="1" applyBorder="1" applyAlignment="1" applyProtection="1">
      <alignment horizontal="left" vertical="top"/>
      <protection locked="0"/>
    </xf>
    <xf numFmtId="0" fontId="19" fillId="5" borderId="15" xfId="0" applyFont="1" applyFill="1" applyBorder="1" applyAlignment="1" applyProtection="1">
      <alignment horizontal="left" vertical="top"/>
      <protection locked="0"/>
    </xf>
    <xf numFmtId="0" fontId="19" fillId="0" borderId="1" xfId="0" applyFont="1" applyBorder="1" applyAlignment="1">
      <alignment horizontal="left" wrapText="1"/>
    </xf>
    <xf numFmtId="0" fontId="8" fillId="2" borderId="1" xfId="0" applyFont="1" applyFill="1" applyBorder="1" applyAlignment="1">
      <alignment horizontal="left" wrapText="1"/>
    </xf>
    <xf numFmtId="0" fontId="19" fillId="6" borderId="49" xfId="0" applyFont="1" applyFill="1" applyBorder="1" applyAlignment="1">
      <alignment horizontal="left" wrapText="1"/>
    </xf>
    <xf numFmtId="0" fontId="19" fillId="6" borderId="48" xfId="0" applyFont="1" applyFill="1" applyBorder="1" applyAlignment="1">
      <alignment horizontal="left" wrapText="1"/>
    </xf>
    <xf numFmtId="0" fontId="19" fillId="6" borderId="50" xfId="0" applyFont="1" applyFill="1" applyBorder="1" applyAlignment="1">
      <alignment horizontal="left" wrapText="1"/>
    </xf>
    <xf numFmtId="0" fontId="19" fillId="0" borderId="13" xfId="0" applyFont="1" applyFill="1" applyBorder="1" applyAlignment="1">
      <alignment horizontal="left"/>
    </xf>
    <xf numFmtId="0" fontId="19" fillId="0" borderId="48" xfId="0" applyFont="1" applyFill="1" applyBorder="1" applyAlignment="1">
      <alignment horizontal="left"/>
    </xf>
    <xf numFmtId="0" fontId="19" fillId="0" borderId="15" xfId="0" applyFont="1" applyFill="1" applyBorder="1" applyAlignment="1">
      <alignment horizontal="left"/>
    </xf>
    <xf numFmtId="0" fontId="20" fillId="2" borderId="13" xfId="0" applyFont="1" applyFill="1" applyBorder="1" applyAlignment="1">
      <alignment horizontal="center"/>
    </xf>
    <xf numFmtId="0" fontId="20" fillId="2" borderId="48" xfId="0" applyFont="1" applyFill="1" applyBorder="1" applyAlignment="1">
      <alignment horizontal="center"/>
    </xf>
    <xf numFmtId="0" fontId="20" fillId="2" borderId="15" xfId="0" applyFont="1" applyFill="1" applyBorder="1" applyAlignment="1">
      <alignment horizontal="center"/>
    </xf>
    <xf numFmtId="0" fontId="39" fillId="0" borderId="1" xfId="0" applyFont="1" applyFill="1" applyBorder="1" applyAlignment="1">
      <alignment horizontal="left" wrapText="1"/>
    </xf>
    <xf numFmtId="0" fontId="8" fillId="2" borderId="1" xfId="0" applyFont="1" applyFill="1" applyBorder="1" applyAlignment="1">
      <alignment horizontal="left"/>
    </xf>
    <xf numFmtId="0" fontId="52" fillId="0" borderId="0" xfId="0" applyFont="1" applyAlignment="1">
      <alignment horizontal="center" vertical="center" wrapText="1"/>
    </xf>
    <xf numFmtId="0" fontId="24" fillId="0" borderId="0" xfId="0" applyFont="1" applyFill="1" applyAlignment="1">
      <alignment horizontal="left" wrapText="1"/>
    </xf>
  </cellXfs>
  <cellStyles count="10">
    <cellStyle name="Comma" xfId="9" builtinId="3"/>
    <cellStyle name="Comma 2" xfId="4" xr:uid="{BFCA3569-A5D1-424F-BBED-7A45C3DD723B}"/>
    <cellStyle name="Currency" xfId="8" builtinId="4"/>
    <cellStyle name="Currency 2" xfId="5" xr:uid="{5E32DE70-5333-46DA-BAAB-F40A373B6160}"/>
    <cellStyle name="Hyperlink" xfId="6" builtinId="8"/>
    <cellStyle name="Normal" xfId="0" builtinId="0"/>
    <cellStyle name="Normal 2" xfId="2" xr:uid="{7E3F526F-944E-48C8-AD73-11060B07620B}"/>
    <cellStyle name="Normal 8" xfId="3" xr:uid="{F9CEC369-5AFC-4869-A68E-03F99FB17AE4}"/>
    <cellStyle name="Percent" xfId="1" builtinId="5"/>
    <cellStyle name="Title 2" xfId="7" xr:uid="{656E4028-36B9-4420-8E35-4ED1073A9E9D}"/>
  </cellStyles>
  <dxfs count="30">
    <dxf>
      <font>
        <color theme="5" tint="-0.499984740745262"/>
      </font>
      <fill>
        <patternFill patternType="none">
          <bgColor auto="1"/>
        </patternFill>
      </fill>
    </dxf>
    <dxf>
      <font>
        <b/>
        <i val="0"/>
        <color rgb="FFFF0000"/>
      </font>
      <fill>
        <patternFill patternType="none">
          <bgColor auto="1"/>
        </patternFill>
      </fill>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rgb="FFFFFFFF"/>
        </top>
        <bottom style="thin">
          <color rgb="FF9BC2E6"/>
        </bottom>
      </border>
    </dxf>
    <dxf>
      <font>
        <b val="0"/>
        <i val="0"/>
        <strike val="0"/>
        <condense val="0"/>
        <extend val="0"/>
        <outline val="0"/>
        <shadow val="0"/>
        <u val="none"/>
        <vertAlign val="baseline"/>
        <sz val="10"/>
        <color auto="1"/>
        <name val="Calibri"/>
        <family val="2"/>
        <scheme val="minor"/>
      </font>
      <fill>
        <patternFill patternType="solid">
          <fgColor rgb="FF000000"/>
          <bgColor rgb="FFE2EFDA"/>
        </patternFill>
      </fill>
      <alignment horizontal="general" vertical="center" textRotation="0" wrapText="0" indent="0" justifyLastLine="0" shrinkToFit="0" readingOrder="0"/>
      <protection locked="0" hidden="0"/>
    </dxf>
    <dxf>
      <protection locked="1"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theme="8" tint="0.39994506668294322"/>
        </left>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vertical/>
        <horizontal/>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outline="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 formatCode="0"/>
      <fill>
        <patternFill patternType="solid">
          <fgColor indexed="64"/>
          <bgColor theme="9" tint="0.79998168889431442"/>
        </patternFill>
      </fill>
      <alignment horizontal="left"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theme="0"/>
        </top>
        <bottom style="thin">
          <color theme="8" tint="0.39994506668294322"/>
        </bottom>
      </border>
    </dxf>
    <dxf>
      <font>
        <b val="0"/>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protection locked="0" hidden="0"/>
    </dxf>
    <dxf>
      <alignment horizontal="center" vertical="center" textRotation="0"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theme="8" tint="0.39994506668294322"/>
        </left>
        <right style="thin">
          <color theme="8" tint="0.39994506668294322"/>
        </right>
        <top/>
        <bottom style="thin">
          <color theme="8" tint="0.39994506668294322"/>
        </bottom>
      </border>
      <protection locked="0" hidden="0"/>
    </dxf>
    <dxf>
      <border outline="0">
        <top style="thin">
          <color theme="0"/>
        </top>
        <bottom style="thin">
          <color theme="8" tint="0.39994506668294322"/>
        </bottom>
      </border>
    </dxf>
    <dxf>
      <font>
        <b val="0"/>
        <i val="0"/>
        <strike val="0"/>
        <condense val="0"/>
        <extend val="0"/>
        <outline val="0"/>
        <shadow val="0"/>
        <u val="none"/>
        <vertAlign val="baseline"/>
        <sz val="10"/>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protection locked="0" hidden="0"/>
    </dxf>
    <dxf>
      <protection locked="1" hidden="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SAFE3\Human%20Services\Service%20System%20Management\Early%20Learning%20Service%20System\ELS%20Program%20Administration\Capacity%20Building%20and%20Resource%20Centres\2019\CDRCP%20Capacity%20Building\Quarterly%20Reporting\Q1\For%20Harnoor.xlsm?9B132C4E" TargetMode="External"/><Relationship Id="rId1" Type="http://schemas.openxmlformats.org/officeDocument/2006/relationships/externalLinkPath" Target="file:///\\9B132C4E\For%20Harnoor.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aries\Human%20Services\Service%20System%20Management\Early%20Learning%20Service%20System\ELS%20Program%20Administration\2018%20Funding\EarlyON\Triannual%20Reporting\3.Reports%20FROM%20providers\T3\T3%20%20BridgeWay%20with%20SFA-POSA%20comments.xlsm?AE68495C" TargetMode="External"/><Relationship Id="rId1" Type="http://schemas.openxmlformats.org/officeDocument/2006/relationships/externalLinkPath" Target="file:///\\AE68495C\T3%20%20BridgeWay%20with%20SFA-POSA%20comments.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SAFE3\Human%20Services\Service%20System%20Management\Early%20Learning%20Service%20System\ELS%20Program%20Administration\2018%20Funding\EarlyON\Triannual%20Reporting\3.Reports%20FROM%20providers\T3\T3%20%20BridgeWay%20with%20SFA-POSA%20comments.xlsm?8AED443D" TargetMode="External"/><Relationship Id="rId1" Type="http://schemas.openxmlformats.org/officeDocument/2006/relationships/externalLinkPath" Target="file:///\\8AED443D\T3%20%20BridgeWay%20with%20SFA-POSA%20com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Q1 Report"/>
      <sheetName val="Q2 Report"/>
      <sheetName val="Q3 Report"/>
      <sheetName val="Q4 Report"/>
      <sheetName val="Reporting Dates &amp; Deadlines"/>
      <sheetName val="Projections vs. Actuals"/>
      <sheetName val="Var report -FTD Aug2019"/>
    </sheetNames>
    <sheetDataSet>
      <sheetData sheetId="0"/>
      <sheetData sheetId="1"/>
      <sheetData sheetId="2">
        <row r="15">
          <cell r="E15"/>
        </row>
      </sheetData>
      <sheetData sheetId="3">
        <row r="15">
          <cell r="E15"/>
        </row>
      </sheetData>
      <sheetData sheetId="4">
        <row r="15">
          <cell r="E15"/>
        </row>
      </sheetData>
      <sheetData sheetId="5">
        <row r="15">
          <cell r="E15"/>
        </row>
      </sheetData>
      <sheetData sheetId="6">
        <row r="1">
          <cell r="A1" t="str">
            <v>Q1</v>
          </cell>
        </row>
        <row r="2">
          <cell r="A2" t="str">
            <v>Q2</v>
          </cell>
        </row>
        <row r="3">
          <cell r="A3" t="str">
            <v>Q3</v>
          </cell>
        </row>
        <row r="4">
          <cell r="A4" t="str">
            <v>Q4</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T3 Jul-Sep"/>
      <sheetName val=" Eligible Expenses Description"/>
      <sheetName val="Service Level Data Dictionary"/>
      <sheetName val="Reporting Dates &amp; Deadlines"/>
    </sheetNames>
    <sheetDataSet>
      <sheetData sheetId="0" refreshError="1"/>
      <sheetData sheetId="1" refreshError="1"/>
      <sheetData sheetId="2" refreshError="1"/>
      <sheetData sheetId="3" refreshError="1"/>
      <sheetData sheetId="4"/>
      <sheetData sheetId="5">
        <row r="1">
          <cell r="A1" t="str">
            <v>T1</v>
          </cell>
        </row>
        <row r="2">
          <cell r="A2" t="str">
            <v>T2</v>
          </cell>
        </row>
        <row r="3">
          <cell r="A3" t="str">
            <v>T3 Jul-Sep</v>
          </cell>
        </row>
        <row r="4">
          <cell r="A4" t="str">
            <v>T3 Oct-Dec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T3 Jul-Sep"/>
      <sheetName val=" Eligible Expenses Description"/>
      <sheetName val="Service Level Data Dictionary"/>
      <sheetName val="Reporting Dates &amp; Deadlines"/>
    </sheetNames>
    <sheetDataSet>
      <sheetData sheetId="0"/>
      <sheetData sheetId="1"/>
      <sheetData sheetId="2"/>
      <sheetData sheetId="3"/>
      <sheetData sheetId="4"/>
      <sheetData sheetId="5">
        <row r="1">
          <cell r="A1" t="str">
            <v>T1</v>
          </cell>
        </row>
        <row r="2">
          <cell r="A2" t="str">
            <v>T2</v>
          </cell>
        </row>
        <row r="3">
          <cell r="A3" t="str">
            <v>T3 Jul-Sep</v>
          </cell>
        </row>
        <row r="4">
          <cell r="A4" t="str">
            <v>T3 Oct-Dec</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C47775-7749-4689-A634-4F2689AA43FF}" name="Table1" displayName="Table1" ref="A18:F66" totalsRowShown="0" headerRowDxfId="29" dataDxfId="28" tableBorderDxfId="27">
  <tableColumns count="6">
    <tableColumn id="1" xr3:uid="{9BA2F4B9-7A1E-4C54-8CD1-686C3F4089CA}" name="Child Initials" dataDxfId="26"/>
    <tableColumn id="2" xr3:uid="{C1FB537A-2C13-41AB-854E-FBDAD52BD91F}" name="Month" dataDxfId="25"/>
    <tableColumn id="3" xr3:uid="{A2E9B53E-A842-4432-AD55-C7713D478D24}" name="Care Type" dataDxfId="24"/>
    <tableColumn id="4" xr3:uid="{1E07A310-416C-48FE-870D-65C83191DAED}" name="Municipal Rate for Full Fee Family OR Parent Contribution if partially subsidized_x000a_" dataDxfId="23"/>
    <tableColumn id="5" xr3:uid="{5EBFC414-A789-4CED-AB36-B6003BEB9E96}" name="Number of Absent Days Used" dataDxfId="22"/>
    <tableColumn id="6" xr3:uid="{ACF50338-8155-4C96-A12E-77E567A1D77E}" name="Expense Claimed" dataDxfId="21" dataCellStyle="Currency">
      <calculatedColumnFormula>D19*E19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0AB70F-6843-40B9-8263-6490027E3B16}" name="Table14" displayName="Table14" ref="A17:G66" totalsRowShown="0" headerRowDxfId="20" dataDxfId="19" tableBorderDxfId="18">
  <tableColumns count="7">
    <tableColumn id="1" xr3:uid="{8389B9C1-9B44-471D-8410-E4BF94AD7D02}" name="Serious Occurrence Number (if applicable)" dataDxfId="17"/>
    <tableColumn id="2" xr3:uid="{1C084C67-819D-4808-B01A-F16E179A4F94}" name="Month" dataDxfId="16"/>
    <tableColumn id="7" xr3:uid="{8A4CDD05-E7D0-4921-A16E-46C13F5EC6AB}" name="Care Type" dataDxfId="15"/>
    <tableColumn id="4" xr3:uid="{37EA3FD2-3D69-4628-A892-65B3FE8F17F1}" name="Municipal Rate for Full Fee Family OR Parent Contribution if partially subsidized_x000a_" dataDxfId="14"/>
    <tableColumn id="3" xr3:uid="{FCF1FFC9-2545-4EC9-8443-546804F71E60}" name="# of Children Impacted" dataDxfId="13"/>
    <tableColumn id="5" xr3:uid="{B7DE22E5-5457-4FD8-950D-62E8EBB587A0}" name="Number of Days" dataDxfId="12"/>
    <tableColumn id="6" xr3:uid="{1562F0BB-B207-459B-A875-C9F74EAF3A57}" name="Expense Claimed" dataDxfId="11" dataCellStyle="Currency">
      <calculatedColumnFormula>D18*E18*F18</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3EBD80-8EFE-4CE3-B308-EC9D8B32A526}" name="Table13" displayName="Table13" ref="A15:F65" totalsRowShown="0" headerRowDxfId="10" dataDxfId="9" tableBorderDxfId="8">
  <tableColumns count="6">
    <tableColumn id="1" xr3:uid="{574F966E-6D9F-480A-919A-D8E0A3074AEB}" name="Staff Initials" dataDxfId="7"/>
    <tableColumn id="2" xr3:uid="{EE4537A9-BD7B-4215-A8C6-3A07CC20DE30}" name="Month" dataDxfId="6"/>
    <tableColumn id="3" xr3:uid="{610946D0-F578-4F9C-9314-A9CC28ADE21E}" name="Wages and Employer Portion Benefits Per Day Net of CEWS" dataDxfId="5"/>
    <tableColumn id="5" xr3:uid="{9888493A-4E54-483A-A7A7-975C60FA32D5}" name="Number of Hours Supported" dataDxfId="4"/>
    <tableColumn id="4" xr3:uid="{C345C865-23B0-4C30-9455-46F2476F67DD}" name="Number of Absent Days Supported" dataDxfId="3"/>
    <tableColumn id="6" xr3:uid="{DC32D96B-CD3C-4C22-9911-44061DE6ACF0}" name="Expense Claimed" dataDxfId="2" dataCellStyle="Currency">
      <calculatedColumnFormula>Table13[[#This Row],[Wages and Employer Portion Benefits Per Day Net of CEWS]]*Table13[[#This Row],[Number of Absent Days Supported]]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rlyYearsSystemDivision@peelregion.ca" TargetMode="External"/><Relationship Id="rId1" Type="http://schemas.openxmlformats.org/officeDocument/2006/relationships/hyperlink" Target="https://www.peelregion.ca/coronavirus/childcare/provide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B502-56EC-49FD-A4CE-86EEB6CB5AF6}">
  <sheetPr>
    <tabColor theme="7" tint="-0.499984740745262"/>
    <pageSetUpPr fitToPage="1"/>
  </sheetPr>
  <dimension ref="A1:X17"/>
  <sheetViews>
    <sheetView showGridLines="0" tabSelected="1" zoomScale="130" zoomScaleNormal="130" workbookViewId="0">
      <selection sqref="A1:G1"/>
    </sheetView>
  </sheetViews>
  <sheetFormatPr defaultColWidth="8.85546875" defaultRowHeight="15" x14ac:dyDescent="0.25"/>
  <cols>
    <col min="1" max="1" width="19" style="2" customWidth="1"/>
    <col min="2" max="2" width="19.140625" style="2" customWidth="1"/>
    <col min="3" max="3" width="17.85546875" style="2" customWidth="1"/>
    <col min="4" max="4" width="17" style="2" customWidth="1"/>
    <col min="5" max="5" width="14.140625" style="2" customWidth="1"/>
    <col min="6" max="6" width="8.85546875" style="2"/>
    <col min="7" max="7" width="19.140625" style="2" customWidth="1"/>
    <col min="8" max="16384" width="8.85546875" style="2"/>
  </cols>
  <sheetData>
    <row r="1" spans="1:24" ht="18.75" x14ac:dyDescent="0.3">
      <c r="A1" s="487" t="s">
        <v>325</v>
      </c>
      <c r="B1" s="487"/>
      <c r="C1" s="487"/>
      <c r="D1" s="487"/>
      <c r="E1" s="487"/>
      <c r="F1" s="487"/>
      <c r="G1" s="487"/>
      <c r="H1"/>
      <c r="I1" s="237"/>
      <c r="J1"/>
      <c r="K1"/>
      <c r="L1"/>
      <c r="M1"/>
      <c r="N1"/>
      <c r="O1"/>
      <c r="P1"/>
      <c r="Q1"/>
      <c r="R1"/>
      <c r="S1"/>
    </row>
    <row r="2" spans="1:24" ht="18.75" x14ac:dyDescent="0.3">
      <c r="A2" s="488" t="s">
        <v>316</v>
      </c>
      <c r="B2" s="488"/>
      <c r="C2" s="488"/>
      <c r="D2" s="488"/>
      <c r="E2" s="488"/>
      <c r="F2" s="488"/>
      <c r="G2" s="488"/>
      <c r="H2"/>
      <c r="I2"/>
      <c r="J2"/>
      <c r="K2"/>
      <c r="L2"/>
      <c r="M2"/>
      <c r="N2"/>
      <c r="O2"/>
      <c r="P2"/>
      <c r="Q2"/>
      <c r="R2"/>
      <c r="S2"/>
      <c r="T2" s="1"/>
      <c r="U2" s="1"/>
      <c r="V2" s="1"/>
      <c r="W2" s="1"/>
      <c r="X2" s="1"/>
    </row>
    <row r="3" spans="1:24" ht="21.95" customHeight="1" x14ac:dyDescent="0.25">
      <c r="A3"/>
      <c r="B3"/>
      <c r="C3"/>
      <c r="D3"/>
      <c r="E3"/>
      <c r="F3"/>
      <c r="T3" s="1"/>
      <c r="U3" s="1"/>
      <c r="V3" s="1"/>
      <c r="W3" s="1"/>
      <c r="X3" s="1"/>
    </row>
    <row r="4" spans="1:24" ht="15" customHeight="1" x14ac:dyDescent="0.25">
      <c r="A4" s="485" t="s">
        <v>41</v>
      </c>
      <c r="B4" s="485"/>
      <c r="C4" s="485"/>
      <c r="D4" s="485"/>
      <c r="E4" s="485"/>
      <c r="F4" s="485"/>
      <c r="G4" s="485"/>
      <c r="T4" s="1"/>
      <c r="U4" s="1"/>
      <c r="V4" s="1"/>
      <c r="W4" s="1"/>
      <c r="X4" s="1"/>
    </row>
    <row r="5" spans="1:24" customFormat="1" ht="11.25" customHeight="1" x14ac:dyDescent="0.25">
      <c r="A5" s="19"/>
      <c r="B5" s="20"/>
      <c r="C5" s="20"/>
      <c r="D5" s="20"/>
      <c r="E5" s="20"/>
      <c r="F5" s="20"/>
      <c r="G5" s="21"/>
    </row>
    <row r="6" spans="1:24" customFormat="1" ht="161.44999999999999" customHeight="1" x14ac:dyDescent="0.25">
      <c r="A6" s="489" t="s">
        <v>328</v>
      </c>
      <c r="B6" s="490"/>
      <c r="C6" s="490"/>
      <c r="D6" s="490"/>
      <c r="E6" s="490"/>
      <c r="F6" s="490"/>
      <c r="G6" s="491"/>
    </row>
    <row r="7" spans="1:24" customFormat="1" ht="21.95" customHeight="1" x14ac:dyDescent="0.25">
      <c r="A7" s="22"/>
      <c r="B7" s="22"/>
      <c r="C7" s="22"/>
      <c r="D7" s="22"/>
      <c r="E7" s="22"/>
      <c r="F7" s="22"/>
      <c r="G7" s="22"/>
    </row>
    <row r="8" spans="1:24" customFormat="1" ht="15" customHeight="1" x14ac:dyDescent="0.25">
      <c r="A8" s="485" t="s">
        <v>42</v>
      </c>
      <c r="B8" s="485"/>
      <c r="C8" s="485"/>
      <c r="D8" s="485"/>
      <c r="E8" s="485"/>
      <c r="F8" s="485"/>
      <c r="G8" s="485"/>
    </row>
    <row r="9" spans="1:24" customFormat="1" ht="11.25" customHeight="1" x14ac:dyDescent="0.25">
      <c r="A9" s="23"/>
      <c r="B9" s="20"/>
      <c r="C9" s="20"/>
      <c r="D9" s="20"/>
      <c r="E9" s="20"/>
      <c r="F9" s="20"/>
      <c r="G9" s="21"/>
    </row>
    <row r="10" spans="1:24" x14ac:dyDescent="0.25">
      <c r="A10" s="482" t="s">
        <v>251</v>
      </c>
      <c r="B10" s="483"/>
      <c r="C10" s="483"/>
      <c r="D10" s="483"/>
      <c r="E10" s="483"/>
      <c r="F10" s="483"/>
      <c r="G10" s="484"/>
      <c r="H10" s="136"/>
    </row>
    <row r="11" spans="1:24" x14ac:dyDescent="0.25">
      <c r="A11" s="371" t="s">
        <v>241</v>
      </c>
      <c r="B11" s="372"/>
      <c r="C11" s="372"/>
      <c r="D11" s="372"/>
      <c r="E11" s="372"/>
      <c r="F11" s="372"/>
      <c r="G11" s="373"/>
    </row>
    <row r="12" spans="1:24" x14ac:dyDescent="0.25">
      <c r="A12" s="122"/>
      <c r="B12" s="123"/>
      <c r="C12" s="123"/>
      <c r="D12" s="123"/>
      <c r="E12" s="123"/>
      <c r="F12" s="123"/>
      <c r="G12" s="124"/>
    </row>
    <row r="13" spans="1:24" x14ac:dyDescent="0.25">
      <c r="G13" s="6"/>
    </row>
    <row r="14" spans="1:24" ht="15" customHeight="1" x14ac:dyDescent="0.25">
      <c r="A14" s="485" t="s">
        <v>43</v>
      </c>
      <c r="B14" s="485"/>
      <c r="C14" s="485"/>
      <c r="D14" s="485"/>
      <c r="E14" s="485"/>
      <c r="F14" s="485"/>
      <c r="G14" s="485"/>
    </row>
    <row r="15" spans="1:24" ht="11.25" customHeight="1" x14ac:dyDescent="0.25">
      <c r="A15" s="24"/>
      <c r="B15" s="25"/>
      <c r="C15" s="25"/>
      <c r="D15" s="25"/>
      <c r="E15" s="25"/>
      <c r="F15" s="25"/>
      <c r="G15" s="26"/>
    </row>
    <row r="16" spans="1:24" ht="183.95" customHeight="1" x14ac:dyDescent="0.25">
      <c r="A16" s="482" t="s">
        <v>312</v>
      </c>
      <c r="B16" s="486"/>
      <c r="C16" s="486"/>
      <c r="D16" s="486"/>
      <c r="E16" s="486"/>
      <c r="F16" s="486"/>
      <c r="G16" s="484"/>
    </row>
    <row r="17" spans="1:7" x14ac:dyDescent="0.25">
      <c r="A17" s="456" t="s">
        <v>313</v>
      </c>
      <c r="B17" s="130"/>
      <c r="C17" s="457" t="s">
        <v>314</v>
      </c>
      <c r="D17" s="458"/>
      <c r="E17" s="130"/>
      <c r="F17" s="130"/>
      <c r="G17" s="131"/>
    </row>
  </sheetData>
  <sheetProtection selectLockedCells="1" selectUnlockedCells="1"/>
  <mergeCells count="8">
    <mergeCell ref="A10:G10"/>
    <mergeCell ref="A14:G14"/>
    <mergeCell ref="A16:G16"/>
    <mergeCell ref="A1:G1"/>
    <mergeCell ref="A2:G2"/>
    <mergeCell ref="A4:G4"/>
    <mergeCell ref="A6:G6"/>
    <mergeCell ref="A8:G8"/>
  </mergeCells>
  <hyperlinks>
    <hyperlink ref="A11" r:id="rId1" location="funding" display="https://www.peelregion.ca/coronavirus/childcare/providers/ - funding" xr:uid="{86E4CFDD-770F-4119-ACE7-E68856329DDF}"/>
    <hyperlink ref="C17" r:id="rId2" xr:uid="{8EFFDCAE-FC38-4C5A-BCA3-D05AA9303C3F}"/>
  </hyperlinks>
  <pageMargins left="0.7" right="0.7" top="0.5" bottom="0" header="0.3" footer="0.3"/>
  <pageSetup scale="5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8221-149A-42EC-8F49-43CA7F7B9334}">
  <sheetPr>
    <tabColor theme="7" tint="-0.499984740745262"/>
  </sheetPr>
  <dimension ref="A1:O73"/>
  <sheetViews>
    <sheetView showGridLines="0" zoomScale="130" zoomScaleNormal="130" workbookViewId="0">
      <selection sqref="A1:F1"/>
    </sheetView>
  </sheetViews>
  <sheetFormatPr defaultColWidth="8.85546875" defaultRowHeight="15" x14ac:dyDescent="0.25"/>
  <cols>
    <col min="1" max="1" width="5.5703125" style="2" customWidth="1"/>
    <col min="2" max="2" width="72.42578125" style="2" customWidth="1"/>
    <col min="3" max="3" width="3.140625" style="2" customWidth="1"/>
    <col min="4" max="4" width="17.42578125" style="2" customWidth="1"/>
    <col min="5" max="5" width="16.5703125" style="2" customWidth="1"/>
    <col min="6" max="6" width="19.42578125" style="2" customWidth="1"/>
    <col min="7" max="7" width="16.5703125" style="2" customWidth="1"/>
    <col min="8" max="8" width="39.140625" style="2" customWidth="1"/>
    <col min="9" max="9" width="25.5703125" style="2" customWidth="1"/>
    <col min="10" max="11" width="14.5703125" style="2" customWidth="1"/>
    <col min="12" max="16384" width="8.85546875" style="2"/>
  </cols>
  <sheetData>
    <row r="1" spans="1:15" s="8" customFormat="1" ht="18.600000000000001" customHeight="1" x14ac:dyDescent="0.3">
      <c r="A1" s="586" t="s">
        <v>327</v>
      </c>
      <c r="B1" s="586"/>
      <c r="C1" s="586"/>
      <c r="D1" s="586"/>
      <c r="E1" s="586"/>
      <c r="F1" s="586"/>
      <c r="G1" s="2"/>
      <c r="H1" s="2"/>
    </row>
    <row r="2" spans="1:15" s="474" customFormat="1" ht="29.1" customHeight="1" x14ac:dyDescent="0.25">
      <c r="A2" s="471" t="s">
        <v>324</v>
      </c>
      <c r="C2" s="196"/>
      <c r="D2" s="196"/>
      <c r="E2" s="196"/>
      <c r="F2" s="196"/>
      <c r="G2" s="1"/>
      <c r="H2" s="1"/>
    </row>
    <row r="3" spans="1:15" s="8" customFormat="1" ht="18.95" customHeight="1" x14ac:dyDescent="0.25">
      <c r="B3" s="135" t="s">
        <v>126</v>
      </c>
      <c r="C3" s="2"/>
      <c r="D3" s="15">
        <f>'2 - Management Representation'!D59</f>
        <v>0</v>
      </c>
      <c r="E3" s="2"/>
      <c r="F3" s="2"/>
      <c r="G3" s="2"/>
      <c r="H3" s="2"/>
    </row>
    <row r="4" spans="1:15" s="8" customFormat="1" ht="18.95" customHeight="1" x14ac:dyDescent="0.25">
      <c r="B4" s="135"/>
      <c r="C4" s="2"/>
      <c r="D4" s="15"/>
      <c r="E4" s="2"/>
      <c r="F4" s="2"/>
      <c r="G4" s="2"/>
      <c r="H4" s="2"/>
    </row>
    <row r="5" spans="1:15" s="8" customFormat="1" ht="18.95" customHeight="1" x14ac:dyDescent="0.25">
      <c r="B5" s="135" t="s">
        <v>43</v>
      </c>
      <c r="C5" s="2"/>
      <c r="D5" s="15"/>
      <c r="E5" s="2"/>
      <c r="F5" s="2"/>
      <c r="G5" s="2"/>
      <c r="H5" s="2"/>
    </row>
    <row r="6" spans="1:15" s="8" customFormat="1" ht="18.95" customHeight="1" x14ac:dyDescent="0.25">
      <c r="B6" s="357" t="s">
        <v>255</v>
      </c>
      <c r="C6" s="2"/>
      <c r="D6" s="15"/>
      <c r="E6" s="2"/>
      <c r="F6" s="2"/>
      <c r="G6" s="2"/>
      <c r="H6" s="2"/>
    </row>
    <row r="7" spans="1:15" s="8" customFormat="1" ht="18.95" customHeight="1" thickBot="1" x14ac:dyDescent="0.3">
      <c r="B7" s="2"/>
      <c r="C7" s="2"/>
      <c r="D7" s="2"/>
      <c r="E7" s="2"/>
      <c r="F7" s="136"/>
      <c r="G7" s="136"/>
      <c r="H7" s="136"/>
      <c r="K7"/>
      <c r="L7"/>
      <c r="M7"/>
      <c r="N7"/>
      <c r="O7"/>
    </row>
    <row r="8" spans="1:15" s="8" customFormat="1" ht="43.5" customHeight="1" thickBot="1" x14ac:dyDescent="0.3">
      <c r="B8" s="137" t="s">
        <v>129</v>
      </c>
      <c r="C8" s="2"/>
      <c r="D8" s="138" t="s">
        <v>127</v>
      </c>
      <c r="E8" s="139" t="s">
        <v>128</v>
      </c>
      <c r="F8" s="140" t="s">
        <v>132</v>
      </c>
      <c r="G8" s="664" t="str">
        <f>IF(E9-D9&gt;0,"Claimed total expenses exceed total allocation. Additional funding will not be paid by Region of Peel.","  ")</f>
        <v xml:space="preserve">  </v>
      </c>
      <c r="H8" s="664"/>
      <c r="I8" s="141"/>
      <c r="J8" s="2"/>
      <c r="K8"/>
      <c r="L8"/>
      <c r="M8"/>
      <c r="N8"/>
      <c r="O8"/>
    </row>
    <row r="9" spans="1:15" s="8" customFormat="1" ht="18.75" customHeight="1" x14ac:dyDescent="0.25">
      <c r="B9" s="142" t="s">
        <v>195</v>
      </c>
      <c r="C9" s="2"/>
      <c r="D9" s="212">
        <f>'3 - Phase 4 Funding'!B10</f>
        <v>0</v>
      </c>
      <c r="E9" s="212">
        <f>D64</f>
        <v>0</v>
      </c>
      <c r="F9" s="212">
        <f>D9-E9</f>
        <v>0</v>
      </c>
      <c r="G9" s="664"/>
      <c r="H9" s="664"/>
      <c r="J9" s="2"/>
      <c r="K9"/>
      <c r="L9"/>
      <c r="M9"/>
      <c r="N9"/>
      <c r="O9"/>
    </row>
    <row r="10" spans="1:15" s="8" customFormat="1" ht="18.75" customHeight="1" x14ac:dyDescent="0.25">
      <c r="B10" s="142" t="s">
        <v>204</v>
      </c>
      <c r="C10" s="2"/>
      <c r="D10" s="212">
        <v>0</v>
      </c>
      <c r="E10" s="212">
        <f>D66</f>
        <v>0</v>
      </c>
      <c r="F10" s="212">
        <f>+E10</f>
        <v>0</v>
      </c>
      <c r="G10" s="80"/>
      <c r="H10" s="80"/>
      <c r="I10" s="80"/>
      <c r="J10" s="80"/>
      <c r="K10" s="2"/>
      <c r="L10" s="2"/>
      <c r="M10" s="2"/>
      <c r="N10" s="2"/>
      <c r="O10" s="2"/>
    </row>
    <row r="11" spans="1:15" s="8" customFormat="1" ht="18.75" customHeight="1" x14ac:dyDescent="0.25">
      <c r="B11" s="143"/>
      <c r="C11" s="143"/>
      <c r="D11" s="143"/>
      <c r="E11" s="143"/>
      <c r="F11" s="143"/>
      <c r="G11" s="664" t="str">
        <f>IF(F12 &gt; 0, "This is the projected repayable amount.  Please do not send a cheque until you receive confirmation from the Region of Peel. ", "  ")</f>
        <v xml:space="preserve">  </v>
      </c>
      <c r="H11" s="664"/>
      <c r="I11" s="80"/>
      <c r="J11" s="80"/>
      <c r="K11" s="2"/>
      <c r="L11" s="2"/>
      <c r="M11" s="2"/>
      <c r="N11" s="2"/>
      <c r="O11" s="2"/>
    </row>
    <row r="12" spans="1:15" s="8" customFormat="1" ht="24.6" customHeight="1" x14ac:dyDescent="0.25">
      <c r="B12" s="142" t="s">
        <v>205</v>
      </c>
      <c r="C12" s="2"/>
      <c r="D12" s="663"/>
      <c r="E12" s="663"/>
      <c r="F12" s="212">
        <f>IF(F9+F10&lt;E10,F10,(F9+F10))</f>
        <v>0</v>
      </c>
      <c r="G12" s="664"/>
      <c r="H12" s="664"/>
      <c r="I12" s="80"/>
      <c r="J12" s="80"/>
      <c r="K12" s="2"/>
      <c r="L12" s="2"/>
      <c r="M12" s="2"/>
      <c r="N12" s="2"/>
      <c r="O12" s="2"/>
    </row>
    <row r="13" spans="1:15" s="8" customFormat="1" ht="18.95" customHeight="1" x14ac:dyDescent="0.25">
      <c r="B13" s="2"/>
      <c r="C13" s="2"/>
      <c r="D13" s="2"/>
      <c r="E13" s="2"/>
      <c r="F13" s="15"/>
      <c r="G13" s="15"/>
      <c r="H13" s="15"/>
    </row>
    <row r="14" spans="1:15" s="8" customFormat="1" ht="33.75" customHeight="1" x14ac:dyDescent="0.25">
      <c r="B14" s="143"/>
      <c r="C14" s="2"/>
      <c r="D14" s="73" t="s">
        <v>84</v>
      </c>
      <c r="E14" s="2"/>
      <c r="F14" s="144"/>
      <c r="G14" s="144"/>
      <c r="H14" s="145"/>
    </row>
    <row r="15" spans="1:15" s="8" customFormat="1" ht="27" customHeight="1" x14ac:dyDescent="0.25">
      <c r="B15" s="117" t="s">
        <v>85</v>
      </c>
      <c r="C15" s="2"/>
      <c r="D15" s="143"/>
      <c r="E15"/>
      <c r="F15"/>
      <c r="G15"/>
      <c r="H15" s="663"/>
      <c r="I15" s="663"/>
      <c r="J15" s="663"/>
    </row>
    <row r="16" spans="1:15" s="146" customFormat="1" ht="18.95" customHeight="1" x14ac:dyDescent="0.25">
      <c r="B16" s="89" t="s">
        <v>87</v>
      </c>
      <c r="C16" s="2"/>
      <c r="D16" s="204">
        <f>'3 - Phase 4 Funding'!L21</f>
        <v>0</v>
      </c>
      <c r="E16"/>
      <c r="F16"/>
      <c r="G16"/>
      <c r="H16"/>
      <c r="I16" s="147"/>
    </row>
    <row r="17" spans="2:8" ht="18.95" customHeight="1" x14ac:dyDescent="0.25">
      <c r="B17" s="89" t="s">
        <v>96</v>
      </c>
      <c r="D17" s="80"/>
      <c r="E17"/>
      <c r="F17"/>
      <c r="G17"/>
      <c r="H17"/>
    </row>
    <row r="18" spans="2:8" ht="18.95" customHeight="1" x14ac:dyDescent="0.25">
      <c r="B18" s="94" t="s">
        <v>86</v>
      </c>
      <c r="D18" s="204">
        <f>'3 - Phase 4 Funding'!L23</f>
        <v>0</v>
      </c>
      <c r="E18"/>
      <c r="F18"/>
      <c r="G18"/>
      <c r="H18"/>
    </row>
    <row r="19" spans="2:8" ht="18.95" customHeight="1" x14ac:dyDescent="0.25">
      <c r="B19" s="94" t="s">
        <v>145</v>
      </c>
      <c r="D19" s="81">
        <f>'3 - Phase 4 Funding'!L24</f>
        <v>0</v>
      </c>
    </row>
    <row r="20" spans="2:8" ht="18.95" customHeight="1" x14ac:dyDescent="0.25">
      <c r="B20" s="94" t="s">
        <v>143</v>
      </c>
      <c r="D20" s="81">
        <f>'3 - Phase 4 Funding'!L25</f>
        <v>0</v>
      </c>
    </row>
    <row r="21" spans="2:8" ht="18.95" customHeight="1" x14ac:dyDescent="0.25">
      <c r="B21" s="94" t="s">
        <v>5</v>
      </c>
      <c r="D21" s="81">
        <f>'3 - Phase 4 Funding'!L26</f>
        <v>0</v>
      </c>
      <c r="E21"/>
      <c r="F21"/>
      <c r="G21"/>
      <c r="H21"/>
    </row>
    <row r="22" spans="2:8" ht="18.95" customHeight="1" x14ac:dyDescent="0.25">
      <c r="E22"/>
      <c r="F22"/>
      <c r="G22"/>
      <c r="H22"/>
    </row>
    <row r="23" spans="2:8" ht="18.95" customHeight="1" x14ac:dyDescent="0.25">
      <c r="B23" s="155" t="s">
        <v>133</v>
      </c>
      <c r="D23" s="204">
        <f>'3 - Phase 4 Funding'!L28</f>
        <v>0</v>
      </c>
      <c r="E23"/>
      <c r="F23"/>
      <c r="G23"/>
      <c r="H23"/>
    </row>
    <row r="24" spans="2:8" ht="18.95" customHeight="1" x14ac:dyDescent="0.25">
      <c r="B24" s="154" t="s">
        <v>243</v>
      </c>
      <c r="D24" s="81">
        <f>'3 - Phase 4 Funding'!L29</f>
        <v>0</v>
      </c>
      <c r="E24"/>
      <c r="F24"/>
      <c r="G24"/>
      <c r="H24"/>
    </row>
    <row r="25" spans="2:8" ht="18.95" customHeight="1" x14ac:dyDescent="0.25">
      <c r="B25" s="154" t="s">
        <v>252</v>
      </c>
      <c r="D25" s="81">
        <f>'3 - Phase 4 Funding'!L30</f>
        <v>0</v>
      </c>
      <c r="E25"/>
      <c r="F25"/>
      <c r="G25"/>
      <c r="H25"/>
    </row>
    <row r="26" spans="2:8" ht="18.95" customHeight="1" x14ac:dyDescent="0.25">
      <c r="B26" s="410"/>
      <c r="D26" s="57"/>
      <c r="E26"/>
      <c r="F26"/>
      <c r="G26"/>
      <c r="H26"/>
    </row>
    <row r="27" spans="2:8" ht="18.95" customHeight="1" x14ac:dyDescent="0.25">
      <c r="B27" s="155" t="s">
        <v>298</v>
      </c>
      <c r="D27" s="204">
        <f>'3 - Phase 4 Funding'!L32</f>
        <v>0</v>
      </c>
    </row>
    <row r="28" spans="2:8" ht="18.95" customHeight="1" x14ac:dyDescent="0.25">
      <c r="B28" s="477" t="s">
        <v>268</v>
      </c>
      <c r="D28" s="81">
        <f>'3 - Phase 4 Funding'!L33</f>
        <v>0</v>
      </c>
    </row>
    <row r="29" spans="2:8" ht="18.95" customHeight="1" x14ac:dyDescent="0.25">
      <c r="B29" s="478" t="s">
        <v>269</v>
      </c>
      <c r="D29" s="81">
        <f>'3 - Phase 4 Funding'!L34</f>
        <v>0</v>
      </c>
    </row>
    <row r="30" spans="2:8" ht="18.95" customHeight="1" x14ac:dyDescent="0.25">
      <c r="B30" s="411"/>
      <c r="D30" s="57"/>
    </row>
    <row r="31" spans="2:8" ht="18.95" customHeight="1" x14ac:dyDescent="0.25">
      <c r="B31" s="89" t="s">
        <v>17</v>
      </c>
      <c r="D31" s="57"/>
      <c r="E31"/>
      <c r="F31"/>
      <c r="G31"/>
      <c r="H31"/>
    </row>
    <row r="32" spans="2:8" ht="18.95" customHeight="1" x14ac:dyDescent="0.25">
      <c r="B32" s="153" t="s">
        <v>94</v>
      </c>
      <c r="D32" s="204">
        <f>'3 - Phase 4 Funding'!L37</f>
        <v>0</v>
      </c>
      <c r="E32"/>
      <c r="F32"/>
      <c r="G32"/>
      <c r="H32"/>
    </row>
    <row r="33" spans="2:8" ht="18.95" customHeight="1" x14ac:dyDescent="0.25">
      <c r="B33" s="94" t="s">
        <v>10</v>
      </c>
      <c r="D33" s="204">
        <f>'3 - Phase 4 Funding'!L38</f>
        <v>0</v>
      </c>
      <c r="E33" s="356" t="str">
        <f>IF(D33-D32&gt;0," Claim exceeds maximun amt. Please revise cell L34 on tab 3.","")</f>
        <v/>
      </c>
      <c r="F33"/>
      <c r="G33"/>
      <c r="H33"/>
    </row>
    <row r="34" spans="2:8" ht="18.95" customHeight="1" x14ac:dyDescent="0.25">
      <c r="B34" s="479"/>
      <c r="D34" s="96"/>
      <c r="E34"/>
      <c r="F34"/>
      <c r="G34"/>
      <c r="H34"/>
    </row>
    <row r="35" spans="2:8" ht="18.95" customHeight="1" x14ac:dyDescent="0.25">
      <c r="B35" s="99" t="s">
        <v>249</v>
      </c>
      <c r="D35" s="57"/>
      <c r="E35"/>
      <c r="F35"/>
      <c r="G35"/>
      <c r="H35"/>
    </row>
    <row r="36" spans="2:8" ht="25.5" x14ac:dyDescent="0.25">
      <c r="B36" s="101" t="s">
        <v>100</v>
      </c>
      <c r="D36" s="204">
        <f>'3 - Phase 4 Funding'!L41</f>
        <v>0</v>
      </c>
      <c r="E36"/>
      <c r="F36"/>
      <c r="G36"/>
      <c r="H36"/>
    </row>
    <row r="37" spans="2:8" ht="18.95" customHeight="1" x14ac:dyDescent="0.25">
      <c r="B37" s="101" t="s">
        <v>256</v>
      </c>
      <c r="D37" s="81">
        <f>'3 - Phase 4 Funding'!L42</f>
        <v>0</v>
      </c>
      <c r="E37"/>
      <c r="F37"/>
      <c r="G37"/>
      <c r="H37"/>
    </row>
    <row r="38" spans="2:8" ht="18.95" customHeight="1" x14ac:dyDescent="0.25">
      <c r="B38" s="101" t="s">
        <v>244</v>
      </c>
      <c r="D38" s="81">
        <f>'3 - Phase 4 Funding'!L43</f>
        <v>0</v>
      </c>
      <c r="E38"/>
      <c r="F38"/>
      <c r="G38"/>
      <c r="H38"/>
    </row>
    <row r="39" spans="2:8" ht="18.95" customHeight="1" x14ac:dyDescent="0.25">
      <c r="B39" s="480"/>
      <c r="E39"/>
      <c r="F39"/>
      <c r="G39"/>
      <c r="H39"/>
    </row>
    <row r="40" spans="2:8" ht="18.95" customHeight="1" x14ac:dyDescent="0.25">
      <c r="B40" s="99" t="s">
        <v>101</v>
      </c>
      <c r="E40"/>
      <c r="F40"/>
      <c r="G40"/>
      <c r="H40"/>
    </row>
    <row r="41" spans="2:8" ht="18.95" customHeight="1" x14ac:dyDescent="0.25">
      <c r="B41" s="101" t="s">
        <v>103</v>
      </c>
      <c r="D41" s="204">
        <f>'3 - Phase 4 Funding'!L46</f>
        <v>0</v>
      </c>
      <c r="E41"/>
      <c r="F41"/>
      <c r="G41"/>
      <c r="H41"/>
    </row>
    <row r="42" spans="2:8" ht="18.95" customHeight="1" x14ac:dyDescent="0.25">
      <c r="B42" s="101" t="s">
        <v>102</v>
      </c>
      <c r="D42" s="204">
        <f>'3 - Phase 4 Funding'!L47</f>
        <v>0</v>
      </c>
      <c r="E42"/>
      <c r="F42"/>
      <c r="G42"/>
      <c r="H42"/>
    </row>
    <row r="43" spans="2:8" ht="18.95" customHeight="1" x14ac:dyDescent="0.25">
      <c r="B43" s="481"/>
      <c r="D43" s="57"/>
      <c r="E43"/>
      <c r="F43"/>
      <c r="G43"/>
      <c r="H43"/>
    </row>
    <row r="44" spans="2:8" ht="18.95" customHeight="1" x14ac:dyDescent="0.25">
      <c r="B44" s="104" t="s">
        <v>130</v>
      </c>
      <c r="D44" s="57"/>
      <c r="E44"/>
      <c r="F44"/>
      <c r="G44"/>
      <c r="H44"/>
    </row>
    <row r="45" spans="2:8" ht="18.95" customHeight="1" x14ac:dyDescent="0.25">
      <c r="B45" s="103" t="s">
        <v>20</v>
      </c>
      <c r="D45" s="204">
        <f>'3 - Phase 4 Funding'!L50</f>
        <v>0</v>
      </c>
      <c r="E45"/>
      <c r="F45"/>
      <c r="G45"/>
      <c r="H45"/>
    </row>
    <row r="46" spans="2:8" ht="18.95" customHeight="1" x14ac:dyDescent="0.25">
      <c r="B46" s="103" t="s">
        <v>25</v>
      </c>
      <c r="D46" s="204">
        <f>'3 - Phase 4 Funding'!L51</f>
        <v>0</v>
      </c>
      <c r="E46"/>
      <c r="F46"/>
      <c r="G46"/>
      <c r="H46"/>
    </row>
    <row r="47" spans="2:8" ht="18.95" customHeight="1" x14ac:dyDescent="0.25">
      <c r="B47" s="103" t="s">
        <v>21</v>
      </c>
      <c r="D47" s="204">
        <f>'3 - Phase 4 Funding'!L52</f>
        <v>0</v>
      </c>
      <c r="E47"/>
      <c r="F47"/>
      <c r="G47"/>
      <c r="H47"/>
    </row>
    <row r="48" spans="2:8" ht="18.95" customHeight="1" x14ac:dyDescent="0.25">
      <c r="B48" s="103" t="s">
        <v>22</v>
      </c>
      <c r="D48" s="204">
        <f>'3 - Phase 4 Funding'!L53</f>
        <v>0</v>
      </c>
      <c r="E48"/>
      <c r="F48"/>
      <c r="G48"/>
      <c r="H48"/>
    </row>
    <row r="49" spans="2:8" ht="18.95" customHeight="1" x14ac:dyDescent="0.25">
      <c r="B49" s="103" t="s">
        <v>88</v>
      </c>
      <c r="D49" s="204">
        <f>'3 - Phase 4 Funding'!L54</f>
        <v>0</v>
      </c>
      <c r="E49"/>
      <c r="F49"/>
      <c r="G49"/>
      <c r="H49"/>
    </row>
    <row r="50" spans="2:8" ht="18.95" customHeight="1" x14ac:dyDescent="0.25">
      <c r="B50" s="103" t="s">
        <v>23</v>
      </c>
      <c r="D50" s="204">
        <f>'3 - Phase 4 Funding'!L55</f>
        <v>0</v>
      </c>
      <c r="E50"/>
      <c r="F50"/>
      <c r="G50"/>
      <c r="H50"/>
    </row>
    <row r="51" spans="2:8" ht="18.95" customHeight="1" x14ac:dyDescent="0.25">
      <c r="B51" s="103" t="s">
        <v>24</v>
      </c>
      <c r="D51" s="204">
        <f>'3 - Phase 4 Funding'!L56</f>
        <v>0</v>
      </c>
      <c r="E51"/>
      <c r="F51"/>
      <c r="G51"/>
      <c r="H51"/>
    </row>
    <row r="52" spans="2:8" ht="38.25" x14ac:dyDescent="0.25">
      <c r="B52" s="148" t="s">
        <v>38</v>
      </c>
      <c r="D52" s="204">
        <f>'3 - Phase 4 Funding'!L57</f>
        <v>0</v>
      </c>
      <c r="F52"/>
      <c r="G52"/>
      <c r="H52"/>
    </row>
    <row r="53" spans="2:8" x14ac:dyDescent="0.25">
      <c r="B53" s="211" t="s">
        <v>198</v>
      </c>
      <c r="D53" s="204">
        <f>SUM(D45:D52)</f>
        <v>0</v>
      </c>
      <c r="E53" s="356" t="str">
        <f>IF(D53-'3 - Phase 4 Funding'!B11&gt;0," Claimed admin expenses exceed Admin Allocation. Please revise admin section on tab 3.","")</f>
        <v/>
      </c>
    </row>
    <row r="54" spans="2:8" x14ac:dyDescent="0.25">
      <c r="B54" s="98"/>
      <c r="D54" s="207"/>
      <c r="G54"/>
      <c r="H54"/>
    </row>
    <row r="55" spans="2:8" ht="20.100000000000001" customHeight="1" x14ac:dyDescent="0.25">
      <c r="B55" s="89" t="s">
        <v>178</v>
      </c>
      <c r="D55" s="204">
        <f>D16+D18+D23+D27+D33+D36+D41+D42+D53</f>
        <v>0</v>
      </c>
      <c r="G55"/>
      <c r="H55"/>
    </row>
    <row r="56" spans="2:8" x14ac:dyDescent="0.25">
      <c r="B56"/>
      <c r="D56" s="213"/>
      <c r="G56"/>
      <c r="H56"/>
    </row>
    <row r="57" spans="2:8" ht="15" customHeight="1" x14ac:dyDescent="0.25">
      <c r="B57" s="104" t="s">
        <v>250</v>
      </c>
      <c r="D57" s="213"/>
      <c r="G57"/>
      <c r="H57"/>
    </row>
    <row r="58" spans="2:8" x14ac:dyDescent="0.25">
      <c r="B58" s="103" t="s">
        <v>159</v>
      </c>
      <c r="D58" s="204">
        <f>'6 - BASP'!N43</f>
        <v>0</v>
      </c>
      <c r="G58"/>
      <c r="H58"/>
    </row>
    <row r="59" spans="2:8" ht="15" customHeight="1" x14ac:dyDescent="0.25">
      <c r="B59" s="103" t="s">
        <v>175</v>
      </c>
      <c r="D59" s="204">
        <f>'6 - BASP'!N56</f>
        <v>0</v>
      </c>
      <c r="G59"/>
      <c r="H59"/>
    </row>
    <row r="60" spans="2:8" ht="15" customHeight="1" x14ac:dyDescent="0.25">
      <c r="B60" s="103" t="s">
        <v>176</v>
      </c>
      <c r="D60" s="204">
        <f>'6 - BASP'!N24</f>
        <v>0</v>
      </c>
      <c r="G60"/>
      <c r="H60"/>
    </row>
    <row r="61" spans="2:8" ht="15" customHeight="1" x14ac:dyDescent="0.25">
      <c r="B61" s="187"/>
      <c r="D61" s="207"/>
    </row>
    <row r="62" spans="2:8" x14ac:dyDescent="0.25">
      <c r="B62" s="104" t="s">
        <v>177</v>
      </c>
      <c r="D62" s="204">
        <f>D58+D60+D59</f>
        <v>0</v>
      </c>
      <c r="G62"/>
      <c r="H62"/>
    </row>
    <row r="63" spans="2:8" x14ac:dyDescent="0.25">
      <c r="D63" s="210"/>
    </row>
    <row r="64" spans="2:8" ht="15.75" thickBot="1" x14ac:dyDescent="0.3">
      <c r="B64" s="89" t="s">
        <v>179</v>
      </c>
      <c r="D64" s="208">
        <f>+D62+D55</f>
        <v>0</v>
      </c>
      <c r="G64"/>
      <c r="H64"/>
    </row>
    <row r="65" spans="2:8" ht="15.75" thickTop="1" x14ac:dyDescent="0.25">
      <c r="B65"/>
      <c r="D65" s="213"/>
      <c r="G65"/>
      <c r="H65"/>
    </row>
    <row r="66" spans="2:8" x14ac:dyDescent="0.25">
      <c r="B66" s="204" t="s">
        <v>201</v>
      </c>
      <c r="D66" s="204">
        <f>'7 - Stale-Dated Chq'!E29</f>
        <v>0</v>
      </c>
    </row>
    <row r="67" spans="2:8" x14ac:dyDescent="0.25">
      <c r="B67"/>
      <c r="D67" s="213"/>
      <c r="G67"/>
      <c r="H67"/>
    </row>
    <row r="68" spans="2:8" x14ac:dyDescent="0.25">
      <c r="B68"/>
      <c r="G68"/>
      <c r="H68"/>
    </row>
    <row r="69" spans="2:8" x14ac:dyDescent="0.25">
      <c r="B69"/>
      <c r="G69"/>
      <c r="H69"/>
    </row>
    <row r="70" spans="2:8" x14ac:dyDescent="0.25">
      <c r="B70"/>
      <c r="G70"/>
      <c r="H70"/>
    </row>
    <row r="71" spans="2:8" x14ac:dyDescent="0.25">
      <c r="B71"/>
    </row>
    <row r="72" spans="2:8" x14ac:dyDescent="0.25">
      <c r="B72"/>
    </row>
    <row r="73" spans="2:8" x14ac:dyDescent="0.25">
      <c r="B73"/>
    </row>
  </sheetData>
  <sheetProtection sheet="1" selectLockedCells="1"/>
  <mergeCells count="5">
    <mergeCell ref="H15:J15"/>
    <mergeCell ref="G8:H9"/>
    <mergeCell ref="G11:H12"/>
    <mergeCell ref="D12:E12"/>
    <mergeCell ref="A1:F1"/>
  </mergeCells>
  <conditionalFormatting sqref="F9">
    <cfRule type="cellIs" dxfId="1" priority="1" operator="lessThan">
      <formula>0</formula>
    </cfRule>
    <cfRule type="cellIs" dxfId="0" priority="2"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9E96-282A-4F9E-B9D0-9A09639024FB}">
  <sheetPr>
    <tabColor theme="9" tint="-0.249977111117893"/>
  </sheetPr>
  <dimension ref="A1:Y73"/>
  <sheetViews>
    <sheetView showGridLines="0" zoomScaleNormal="100" workbookViewId="0">
      <selection activeCell="B6" sqref="B6:F6"/>
    </sheetView>
  </sheetViews>
  <sheetFormatPr defaultColWidth="9.140625" defaultRowHeight="15" x14ac:dyDescent="0.25"/>
  <cols>
    <col min="1" max="1" width="14.85546875" style="27" customWidth="1"/>
    <col min="2" max="2" width="10.5703125" style="27" customWidth="1"/>
    <col min="3" max="3" width="9.140625" style="27"/>
    <col min="4" max="4" width="12.140625" style="27" customWidth="1"/>
    <col min="5" max="5" width="9.140625" style="27"/>
    <col min="6" max="6" width="30.5703125" style="27" customWidth="1"/>
    <col min="7" max="7" width="2.140625" style="27" customWidth="1"/>
    <col min="8" max="8" width="15.5703125" style="27" customWidth="1"/>
    <col min="9" max="9" width="10.42578125" style="27" customWidth="1"/>
    <col min="10" max="10" width="2.42578125" style="27" customWidth="1"/>
    <col min="11" max="16384" width="9.140625" style="27"/>
  </cols>
  <sheetData>
    <row r="1" spans="1:22" ht="18.75" x14ac:dyDescent="0.3">
      <c r="A1" s="487" t="s">
        <v>325</v>
      </c>
      <c r="B1" s="487"/>
      <c r="C1" s="487"/>
      <c r="D1" s="487"/>
      <c r="E1" s="487"/>
      <c r="F1" s="487"/>
      <c r="G1" s="487"/>
      <c r="H1" s="487"/>
      <c r="I1" s="487"/>
      <c r="J1" s="487"/>
      <c r="K1" s="487"/>
    </row>
    <row r="2" spans="1:22" ht="18.75" x14ac:dyDescent="0.3">
      <c r="A2" s="516" t="s">
        <v>317</v>
      </c>
      <c r="B2" s="516"/>
      <c r="C2" s="516"/>
      <c r="D2" s="516"/>
      <c r="E2" s="516"/>
      <c r="F2" s="516"/>
      <c r="G2" s="516"/>
      <c r="H2" s="516"/>
      <c r="I2" s="516"/>
      <c r="J2" s="516"/>
      <c r="K2" s="516"/>
    </row>
    <row r="3" spans="1:22" x14ac:dyDescent="0.25">
      <c r="A3" s="2"/>
      <c r="B3" s="2"/>
      <c r="C3" s="2"/>
      <c r="D3" s="2"/>
      <c r="E3" s="2"/>
      <c r="F3" s="2"/>
      <c r="G3" s="2"/>
      <c r="H3" s="2"/>
      <c r="I3" s="2"/>
      <c r="J3" s="2"/>
      <c r="K3" s="2"/>
    </row>
    <row r="4" spans="1:22" x14ac:dyDescent="0.25">
      <c r="B4" s="28" t="s">
        <v>44</v>
      </c>
      <c r="C4" s="2"/>
      <c r="D4" s="2"/>
      <c r="E4" s="2"/>
      <c r="F4" s="2"/>
      <c r="G4" s="2"/>
      <c r="H4" s="2"/>
      <c r="I4" s="2"/>
      <c r="J4" s="2"/>
      <c r="K4" s="2"/>
      <c r="L4" s="2"/>
      <c r="M4" s="2"/>
      <c r="N4" s="2"/>
      <c r="O4" s="2"/>
      <c r="P4" s="2"/>
      <c r="Q4" s="2"/>
      <c r="R4" s="2"/>
      <c r="S4" s="2"/>
      <c r="T4" s="2"/>
      <c r="U4" s="2"/>
      <c r="V4" s="2"/>
    </row>
    <row r="5" spans="1:22" x14ac:dyDescent="0.25">
      <c r="B5" s="28"/>
      <c r="C5" s="2"/>
      <c r="D5" s="2"/>
      <c r="E5" s="2"/>
      <c r="F5" s="2"/>
      <c r="G5" s="2"/>
      <c r="H5" s="2"/>
      <c r="I5" s="2"/>
      <c r="J5" s="2"/>
      <c r="K5" s="2"/>
      <c r="L5" s="2"/>
      <c r="M5" s="2"/>
      <c r="N5" s="2"/>
      <c r="O5" s="2"/>
      <c r="P5" s="2"/>
      <c r="Q5" s="2"/>
      <c r="R5" s="2"/>
      <c r="S5" s="2"/>
      <c r="T5" s="2"/>
      <c r="U5" s="2"/>
      <c r="V5" s="2"/>
    </row>
    <row r="6" spans="1:22" ht="20.100000000000001" customHeight="1" x14ac:dyDescent="0.25">
      <c r="A6" s="2" t="s">
        <v>45</v>
      </c>
      <c r="B6" s="517"/>
      <c r="C6" s="517"/>
      <c r="D6" s="517"/>
      <c r="E6" s="517"/>
      <c r="F6" s="517"/>
      <c r="H6" s="27" t="s">
        <v>46</v>
      </c>
      <c r="I6" s="518"/>
      <c r="J6" s="519"/>
      <c r="K6" s="520"/>
      <c r="L6" s="2"/>
      <c r="M6" s="2"/>
      <c r="N6" s="2"/>
      <c r="O6" s="2"/>
      <c r="P6" s="2"/>
      <c r="Q6" s="2"/>
      <c r="R6" s="2"/>
      <c r="S6" s="2"/>
      <c r="T6" s="2"/>
      <c r="U6" s="2"/>
      <c r="V6" s="2"/>
    </row>
    <row r="7" spans="1:22" x14ac:dyDescent="0.25">
      <c r="A7" s="2"/>
      <c r="B7" s="2"/>
      <c r="C7" s="2"/>
      <c r="D7" s="2"/>
      <c r="E7" s="2"/>
      <c r="F7" s="2"/>
      <c r="H7" s="2"/>
      <c r="I7" s="2"/>
      <c r="J7" s="2"/>
      <c r="K7" s="2"/>
      <c r="L7" s="2"/>
      <c r="M7" s="2"/>
      <c r="N7" s="2"/>
      <c r="O7" s="2"/>
      <c r="P7" s="2"/>
      <c r="Q7" s="2"/>
      <c r="R7" s="2"/>
      <c r="S7" s="2"/>
      <c r="T7" s="2"/>
      <c r="U7" s="2"/>
      <c r="V7" s="2"/>
    </row>
    <row r="8" spans="1:22" ht="20.100000000000001" customHeight="1" x14ac:dyDescent="0.25">
      <c r="A8" s="2" t="s">
        <v>47</v>
      </c>
      <c r="B8" s="517"/>
      <c r="C8" s="517"/>
      <c r="D8" s="517"/>
      <c r="E8" s="517"/>
      <c r="F8" s="517"/>
      <c r="H8" s="2" t="s">
        <v>48</v>
      </c>
      <c r="I8" s="518"/>
      <c r="J8" s="519"/>
      <c r="K8" s="520"/>
      <c r="L8" s="2"/>
      <c r="M8" s="2"/>
      <c r="N8" s="2"/>
      <c r="O8" s="2"/>
      <c r="P8" s="2"/>
      <c r="Q8" s="2"/>
      <c r="R8" s="2"/>
      <c r="S8" s="2"/>
      <c r="T8" s="2"/>
      <c r="U8" s="2"/>
      <c r="V8" s="2"/>
    </row>
    <row r="9" spans="1:22" x14ac:dyDescent="0.25">
      <c r="A9" s="2"/>
      <c r="B9" s="2"/>
      <c r="C9" s="2"/>
      <c r="E9" s="2"/>
      <c r="F9" s="2"/>
      <c r="H9" s="2"/>
      <c r="I9" s="2"/>
      <c r="J9" s="2"/>
      <c r="K9" s="2"/>
      <c r="L9" s="2"/>
      <c r="M9" s="2"/>
      <c r="N9" s="2"/>
      <c r="O9" s="2"/>
      <c r="P9" s="2"/>
      <c r="Q9" s="2"/>
      <c r="R9" s="2"/>
      <c r="S9" s="2"/>
      <c r="T9" s="2"/>
      <c r="U9" s="2"/>
      <c r="V9" s="2"/>
    </row>
    <row r="10" spans="1:22" ht="20.100000000000001" customHeight="1" x14ac:dyDescent="0.25">
      <c r="A10" s="2" t="s">
        <v>49</v>
      </c>
      <c r="B10" s="521"/>
      <c r="C10" s="522"/>
      <c r="D10" s="522"/>
      <c r="E10" s="522"/>
      <c r="F10" s="523"/>
      <c r="H10" s="2" t="s">
        <v>50</v>
      </c>
      <c r="I10" s="518"/>
      <c r="J10" s="519"/>
      <c r="K10" s="520"/>
      <c r="L10" s="2"/>
      <c r="M10" s="2"/>
      <c r="N10" s="2"/>
      <c r="O10" s="2"/>
      <c r="P10" s="2"/>
      <c r="Q10" s="2"/>
      <c r="R10" s="2"/>
      <c r="S10" s="2"/>
      <c r="T10" s="2"/>
      <c r="U10" s="2"/>
      <c r="V10" s="2"/>
    </row>
    <row r="11" spans="1:22" ht="20.100000000000001" customHeight="1" x14ac:dyDescent="0.25">
      <c r="B11" s="524"/>
      <c r="C11" s="525"/>
      <c r="D11" s="525"/>
      <c r="E11" s="525"/>
      <c r="F11" s="526"/>
    </row>
    <row r="12" spans="1:22" ht="20.100000000000001" customHeight="1" x14ac:dyDescent="0.25">
      <c r="B12" s="527"/>
      <c r="C12" s="528"/>
      <c r="D12" s="528"/>
      <c r="E12" s="528"/>
      <c r="F12" s="529"/>
    </row>
    <row r="13" spans="1:22" x14ac:dyDescent="0.25">
      <c r="A13" s="29"/>
      <c r="B13" s="29"/>
      <c r="C13" s="29"/>
      <c r="D13" s="29"/>
      <c r="E13" s="29"/>
      <c r="H13" s="30"/>
      <c r="J13" s="31"/>
    </row>
    <row r="14" spans="1:22" ht="12" customHeight="1" x14ac:dyDescent="0.25">
      <c r="A14" s="32" t="s">
        <v>51</v>
      </c>
      <c r="H14" s="31"/>
      <c r="I14" s="31"/>
      <c r="J14" s="31"/>
    </row>
    <row r="15" spans="1:22" ht="20.100000000000001" customHeight="1" x14ac:dyDescent="0.25">
      <c r="A15" s="33" t="s">
        <v>52</v>
      </c>
      <c r="H15" s="31"/>
      <c r="J15" s="31"/>
      <c r="O15" s="34"/>
    </row>
    <row r="16" spans="1:22" s="38" customFormat="1" ht="17.100000000000001" customHeight="1" x14ac:dyDescent="0.25">
      <c r="A16" s="530" t="s">
        <v>53</v>
      </c>
      <c r="B16" s="530"/>
      <c r="C16" s="530"/>
      <c r="D16" s="530"/>
      <c r="E16" s="530"/>
      <c r="F16" s="530"/>
      <c r="G16" s="530"/>
      <c r="H16" s="530"/>
      <c r="I16" s="530"/>
      <c r="J16" s="35"/>
      <c r="K16" s="36"/>
      <c r="L16" s="37"/>
    </row>
    <row r="17" spans="1:25" ht="12" customHeight="1" x14ac:dyDescent="0.25">
      <c r="A17" s="39"/>
      <c r="B17" s="39"/>
      <c r="C17" s="39"/>
      <c r="D17" s="39"/>
      <c r="E17" s="39"/>
      <c r="F17" s="39"/>
      <c r="H17" s="2"/>
      <c r="I17" s="35"/>
      <c r="J17" s="31"/>
      <c r="L17" s="34"/>
    </row>
    <row r="18" spans="1:25" ht="20.100000000000001" customHeight="1" x14ac:dyDescent="0.25">
      <c r="A18" s="40" t="s">
        <v>54</v>
      </c>
      <c r="H18" s="31"/>
      <c r="I18" s="31"/>
      <c r="J18" s="31"/>
      <c r="L18" s="56"/>
    </row>
    <row r="19" spans="1:25" ht="15" customHeight="1" x14ac:dyDescent="0.25">
      <c r="A19" s="512" t="s">
        <v>95</v>
      </c>
      <c r="B19" s="512"/>
      <c r="C19" s="512"/>
      <c r="D19" s="512"/>
      <c r="E19" s="512"/>
      <c r="F19" s="512"/>
      <c r="G19" s="512"/>
      <c r="H19" s="512"/>
      <c r="I19" s="512"/>
      <c r="J19" s="41"/>
    </row>
    <row r="20" spans="1:25" ht="15" customHeight="1" x14ac:dyDescent="0.25">
      <c r="A20" s="512"/>
      <c r="B20" s="512"/>
      <c r="C20" s="512"/>
      <c r="D20" s="512"/>
      <c r="E20" s="512"/>
      <c r="F20" s="512"/>
      <c r="G20" s="512"/>
      <c r="H20" s="512"/>
      <c r="I20" s="512"/>
      <c r="J20" s="41"/>
      <c r="K20" s="36"/>
    </row>
    <row r="21" spans="1:25" ht="15" customHeight="1" x14ac:dyDescent="0.25">
      <c r="A21" s="512"/>
      <c r="B21" s="512"/>
      <c r="C21" s="512"/>
      <c r="D21" s="512"/>
      <c r="E21" s="512"/>
      <c r="F21" s="512"/>
      <c r="G21" s="512"/>
      <c r="H21" s="512"/>
      <c r="I21" s="512"/>
      <c r="J21" s="41"/>
    </row>
    <row r="22" spans="1:25" ht="15" customHeight="1" x14ac:dyDescent="0.25">
      <c r="A22" s="367"/>
      <c r="B22" s="367"/>
      <c r="C22" s="367"/>
      <c r="D22" s="367"/>
      <c r="E22" s="367"/>
      <c r="F22" s="367"/>
      <c r="G22" s="367"/>
      <c r="H22" s="367"/>
      <c r="I22" s="367"/>
      <c r="J22" s="41"/>
    </row>
    <row r="23" spans="1:25" ht="15" customHeight="1" x14ac:dyDescent="0.25">
      <c r="A23" s="502" t="s">
        <v>267</v>
      </c>
      <c r="B23" s="502"/>
      <c r="C23" s="502"/>
      <c r="D23" s="502"/>
      <c r="E23" s="502"/>
      <c r="F23" s="502"/>
      <c r="G23" s="502"/>
      <c r="H23" s="502"/>
      <c r="I23" s="502"/>
      <c r="J23" s="41"/>
      <c r="K23" s="36"/>
    </row>
    <row r="24" spans="1:25" ht="15" customHeight="1" x14ac:dyDescent="0.25">
      <c r="A24" s="502"/>
      <c r="B24" s="502"/>
      <c r="C24" s="502"/>
      <c r="D24" s="502"/>
      <c r="E24" s="502"/>
      <c r="F24" s="502"/>
      <c r="G24" s="502"/>
      <c r="H24" s="502"/>
      <c r="I24" s="502"/>
      <c r="J24" s="41"/>
    </row>
    <row r="25" spans="1:25" ht="15" customHeight="1" x14ac:dyDescent="0.25">
      <c r="A25" s="413"/>
      <c r="B25" s="413"/>
      <c r="C25" s="413"/>
      <c r="D25" s="413"/>
      <c r="E25" s="413"/>
      <c r="F25" s="413"/>
      <c r="G25" s="413"/>
      <c r="H25" s="413"/>
      <c r="I25" s="413"/>
      <c r="J25" s="41"/>
    </row>
    <row r="26" spans="1:25" ht="15" customHeight="1" x14ac:dyDescent="0.25">
      <c r="A26" s="502" t="s">
        <v>306</v>
      </c>
      <c r="B26" s="502"/>
      <c r="C26" s="502"/>
      <c r="D26" s="502"/>
      <c r="E26" s="502"/>
      <c r="F26" s="502"/>
      <c r="G26" s="502"/>
      <c r="H26" s="502"/>
      <c r="I26" s="502"/>
      <c r="J26" s="41"/>
      <c r="K26" s="36"/>
    </row>
    <row r="27" spans="1:25" ht="15" customHeight="1" x14ac:dyDescent="0.25">
      <c r="A27" s="502"/>
      <c r="B27" s="502"/>
      <c r="C27" s="502"/>
      <c r="D27" s="502"/>
      <c r="E27" s="502"/>
      <c r="F27" s="502"/>
      <c r="G27" s="502"/>
      <c r="H27" s="502"/>
      <c r="I27" s="502"/>
      <c r="J27" s="41"/>
      <c r="K27" s="34"/>
    </row>
    <row r="28" spans="1:25" ht="15" customHeight="1" x14ac:dyDescent="0.25">
      <c r="A28" s="415"/>
      <c r="B28" s="415"/>
      <c r="C28" s="415"/>
      <c r="D28" s="415"/>
      <c r="E28" s="415"/>
      <c r="F28" s="415"/>
      <c r="G28" s="415"/>
      <c r="H28" s="415"/>
      <c r="I28" s="415"/>
      <c r="J28" s="41"/>
      <c r="K28" s="34"/>
    </row>
    <row r="29" spans="1:25" ht="32.1" customHeight="1" x14ac:dyDescent="0.25">
      <c r="A29" s="502" t="s">
        <v>310</v>
      </c>
      <c r="B29" s="502"/>
      <c r="C29" s="502"/>
      <c r="D29" s="502"/>
      <c r="E29" s="502"/>
      <c r="F29" s="502"/>
      <c r="G29" s="502"/>
      <c r="H29" s="502"/>
      <c r="I29" s="502"/>
      <c r="J29" s="41"/>
      <c r="K29" s="36"/>
    </row>
    <row r="30" spans="1:25" x14ac:dyDescent="0.25">
      <c r="J30" s="31"/>
      <c r="K30" s="38"/>
      <c r="L30" s="34"/>
    </row>
    <row r="31" spans="1:25" x14ac:dyDescent="0.25">
      <c r="A31" s="32" t="s">
        <v>51</v>
      </c>
      <c r="Y31" s="2"/>
    </row>
    <row r="32" spans="1:25" x14ac:dyDescent="0.25">
      <c r="P32" s="2"/>
      <c r="Q32" s="2"/>
      <c r="R32" s="2"/>
      <c r="S32" s="2"/>
      <c r="T32" s="2"/>
      <c r="U32" s="2"/>
      <c r="V32" s="2"/>
    </row>
    <row r="33" spans="1:22" ht="29.25" customHeight="1" x14ac:dyDescent="0.25">
      <c r="A33" s="514" t="s">
        <v>210</v>
      </c>
      <c r="B33" s="514"/>
      <c r="C33" s="514"/>
      <c r="D33" s="514"/>
      <c r="E33" s="514"/>
      <c r="F33" s="514"/>
      <c r="G33" s="514"/>
      <c r="H33" s="514"/>
      <c r="I33" s="514"/>
      <c r="J33" s="514"/>
      <c r="P33" s="2"/>
      <c r="Q33" s="2"/>
      <c r="R33" s="2"/>
      <c r="S33" s="2"/>
      <c r="T33" s="2"/>
      <c r="U33" s="2"/>
      <c r="V33" s="2"/>
    </row>
    <row r="34" spans="1:22" x14ac:dyDescent="0.25">
      <c r="A34" s="42"/>
      <c r="K34" s="34"/>
      <c r="P34" s="2"/>
      <c r="Q34" s="2"/>
      <c r="R34" s="2"/>
      <c r="S34" s="2"/>
      <c r="T34" s="2"/>
      <c r="U34" s="2"/>
      <c r="V34" s="2"/>
    </row>
    <row r="35" spans="1:22" x14ac:dyDescent="0.25">
      <c r="K35" s="34"/>
      <c r="P35" s="2"/>
      <c r="Q35" s="2"/>
      <c r="R35" s="2"/>
      <c r="S35" s="2"/>
      <c r="T35" s="2"/>
      <c r="U35" s="2"/>
      <c r="V35" s="2"/>
    </row>
    <row r="36" spans="1:22" ht="27.75" customHeight="1" x14ac:dyDescent="0.25">
      <c r="A36" s="43" t="s">
        <v>55</v>
      </c>
      <c r="P36" s="2"/>
      <c r="Q36" s="2"/>
      <c r="R36" s="2"/>
      <c r="S36" s="2"/>
      <c r="T36" s="2"/>
      <c r="U36" s="2"/>
      <c r="V36" s="2"/>
    </row>
    <row r="37" spans="1:22" ht="15.75" x14ac:dyDescent="0.25">
      <c r="A37" s="44"/>
      <c r="L37" s="45"/>
    </row>
    <row r="38" spans="1:22" ht="15.75" x14ac:dyDescent="0.25">
      <c r="A38" s="46" t="s">
        <v>56</v>
      </c>
      <c r="B38" s="515"/>
      <c r="C38" s="515"/>
      <c r="D38" s="515"/>
      <c r="E38" s="515"/>
      <c r="F38" s="515"/>
      <c r="G38" s="515"/>
      <c r="H38" s="515"/>
      <c r="I38" s="515"/>
      <c r="L38" s="45"/>
    </row>
    <row r="39" spans="1:22" ht="35.25" customHeight="1" x14ac:dyDescent="0.25">
      <c r="A39" s="47" t="s">
        <v>57</v>
      </c>
      <c r="B39" s="513"/>
      <c r="C39" s="513"/>
      <c r="D39" s="513"/>
      <c r="E39" s="513"/>
      <c r="F39" s="513"/>
      <c r="G39" s="513"/>
      <c r="H39" s="513"/>
      <c r="I39" s="513"/>
      <c r="K39" s="48" t="s">
        <v>58</v>
      </c>
    </row>
    <row r="40" spans="1:22" ht="21.75" customHeight="1" x14ac:dyDescent="0.25">
      <c r="A40" s="46" t="s">
        <v>59</v>
      </c>
      <c r="B40" s="513"/>
      <c r="C40" s="513"/>
      <c r="D40" s="513"/>
      <c r="E40" s="513"/>
      <c r="F40" s="513"/>
      <c r="G40" s="513"/>
      <c r="H40" s="513"/>
      <c r="I40" s="513"/>
    </row>
    <row r="41" spans="1:22" ht="15.75" x14ac:dyDescent="0.25">
      <c r="A41" s="49" t="s">
        <v>60</v>
      </c>
      <c r="B41" s="513"/>
      <c r="C41" s="513"/>
      <c r="D41" s="513"/>
      <c r="E41" s="513"/>
      <c r="F41" s="513"/>
      <c r="G41" s="513"/>
      <c r="H41" s="513"/>
      <c r="I41" s="513"/>
    </row>
    <row r="42" spans="1:22" ht="15.75" x14ac:dyDescent="0.25">
      <c r="A42" s="50"/>
    </row>
    <row r="43" spans="1:22" ht="15.75" x14ac:dyDescent="0.25">
      <c r="A43" s="51"/>
    </row>
    <row r="44" spans="1:22" ht="15.75" x14ac:dyDescent="0.25">
      <c r="A44" s="43" t="s">
        <v>61</v>
      </c>
    </row>
    <row r="45" spans="1:22" ht="15.75" x14ac:dyDescent="0.25">
      <c r="A45" s="51"/>
    </row>
    <row r="46" spans="1:22" ht="15.75" x14ac:dyDescent="0.25">
      <c r="A46" s="46" t="s">
        <v>56</v>
      </c>
      <c r="B46" s="515"/>
      <c r="C46" s="515"/>
      <c r="D46" s="515"/>
      <c r="E46" s="515"/>
      <c r="F46" s="515"/>
      <c r="G46" s="515"/>
      <c r="H46" s="515"/>
      <c r="I46" s="515"/>
    </row>
    <row r="47" spans="1:22" ht="36.75" customHeight="1" x14ac:dyDescent="0.25">
      <c r="A47" s="47" t="s">
        <v>57</v>
      </c>
      <c r="B47" s="513"/>
      <c r="C47" s="513"/>
      <c r="D47" s="513"/>
      <c r="E47" s="513"/>
      <c r="F47" s="513"/>
      <c r="G47" s="513"/>
      <c r="H47" s="513"/>
      <c r="I47" s="513"/>
      <c r="K47" s="48" t="s">
        <v>58</v>
      </c>
    </row>
    <row r="48" spans="1:22" ht="21" customHeight="1" x14ac:dyDescent="0.25">
      <c r="A48" s="46" t="s">
        <v>59</v>
      </c>
      <c r="B48" s="513"/>
      <c r="C48" s="513"/>
      <c r="D48" s="513"/>
      <c r="E48" s="513"/>
      <c r="F48" s="513"/>
      <c r="G48" s="513"/>
      <c r="H48" s="513"/>
      <c r="I48" s="513"/>
    </row>
    <row r="49" spans="1:11" ht="15.75" x14ac:dyDescent="0.25">
      <c r="A49" s="49" t="s">
        <v>60</v>
      </c>
      <c r="B49" s="513"/>
      <c r="C49" s="513"/>
      <c r="D49" s="513"/>
      <c r="E49" s="513"/>
      <c r="F49" s="513"/>
      <c r="G49" s="513"/>
      <c r="H49" s="513"/>
      <c r="I49" s="513"/>
    </row>
    <row r="52" spans="1:11" ht="15.75" thickBot="1" x14ac:dyDescent="0.3">
      <c r="A52" s="52"/>
      <c r="B52" s="52"/>
      <c r="C52" s="52"/>
      <c r="D52" s="52"/>
      <c r="E52" s="52"/>
      <c r="F52" s="52"/>
      <c r="G52" s="52"/>
      <c r="H52" s="52"/>
      <c r="I52" s="52"/>
      <c r="J52" s="52"/>
      <c r="K52" s="52"/>
    </row>
    <row r="53" spans="1:11" x14ac:dyDescent="0.25">
      <c r="A53" s="492" t="s">
        <v>62</v>
      </c>
      <c r="B53" s="493"/>
      <c r="C53" s="493"/>
      <c r="D53" s="493"/>
      <c r="E53" s="493"/>
      <c r="F53" s="493"/>
      <c r="G53" s="493"/>
      <c r="H53" s="494" t="s">
        <v>63</v>
      </c>
      <c r="I53" s="495"/>
      <c r="J53" s="495"/>
      <c r="K53" s="496"/>
    </row>
    <row r="54" spans="1:11" x14ac:dyDescent="0.25">
      <c r="A54" s="497" t="s">
        <v>64</v>
      </c>
      <c r="B54" s="498"/>
      <c r="C54" s="498"/>
      <c r="D54" s="499"/>
      <c r="E54" s="500"/>
      <c r="F54" s="500"/>
      <c r="G54" s="501"/>
      <c r="H54" s="503"/>
      <c r="I54" s="504"/>
      <c r="J54" s="504"/>
      <c r="K54" s="505"/>
    </row>
    <row r="55" spans="1:11" x14ac:dyDescent="0.25">
      <c r="A55" s="497" t="s">
        <v>57</v>
      </c>
      <c r="B55" s="498"/>
      <c r="C55" s="498"/>
      <c r="D55" s="499"/>
      <c r="E55" s="500"/>
      <c r="F55" s="500"/>
      <c r="G55" s="501"/>
      <c r="H55" s="506"/>
      <c r="I55" s="507"/>
      <c r="J55" s="507"/>
      <c r="K55" s="508"/>
    </row>
    <row r="56" spans="1:11" x14ac:dyDescent="0.25">
      <c r="A56" s="497" t="s">
        <v>65</v>
      </c>
      <c r="B56" s="498"/>
      <c r="C56" s="498"/>
      <c r="D56" s="499"/>
      <c r="E56" s="500"/>
      <c r="F56" s="500"/>
      <c r="G56" s="501"/>
      <c r="H56" s="506"/>
      <c r="I56" s="507"/>
      <c r="J56" s="507"/>
      <c r="K56" s="508"/>
    </row>
    <row r="57" spans="1:11" x14ac:dyDescent="0.25">
      <c r="A57" s="497" t="s">
        <v>60</v>
      </c>
      <c r="B57" s="498"/>
      <c r="C57" s="498"/>
      <c r="D57" s="499"/>
      <c r="E57" s="500"/>
      <c r="F57" s="500"/>
      <c r="G57" s="501"/>
      <c r="H57" s="509"/>
      <c r="I57" s="510"/>
      <c r="J57" s="510"/>
      <c r="K57" s="511"/>
    </row>
    <row r="58" spans="1:11" x14ac:dyDescent="0.25">
      <c r="D58" s="53"/>
    </row>
    <row r="59" spans="1:11" x14ac:dyDescent="0.25">
      <c r="A59" s="497" t="s">
        <v>66</v>
      </c>
      <c r="B59" s="498"/>
      <c r="C59" s="498"/>
      <c r="D59" s="54"/>
      <c r="E59" s="2"/>
      <c r="F59" s="2"/>
      <c r="G59" s="2"/>
    </row>
    <row r="69" spans="1:1" x14ac:dyDescent="0.25">
      <c r="A69" s="55"/>
    </row>
    <row r="70" spans="1:1" x14ac:dyDescent="0.25">
      <c r="A70" s="55"/>
    </row>
    <row r="71" spans="1:1" x14ac:dyDescent="0.25">
      <c r="A71" s="55" t="s">
        <v>67</v>
      </c>
    </row>
    <row r="72" spans="1:1" x14ac:dyDescent="0.25">
      <c r="A72" s="55" t="s">
        <v>68</v>
      </c>
    </row>
    <row r="73" spans="1:1" x14ac:dyDescent="0.25">
      <c r="A73" s="55"/>
    </row>
  </sheetData>
  <sheetProtection algorithmName="SHA-512" hashValue="4gio4/cyGpypOz/XS1Z1b6IhiDtS+eQqcnV1Z3GIdu/hjAZF6grky90G7ySe1kMAj59sRmuf30gvurvs1x8FKg==" saltValue="UgCHHV9A1YYM4mU/74OfDQ==" spinCount="100000" sheet="1" selectLockedCells="1"/>
  <mergeCells count="36">
    <mergeCell ref="B10:F10"/>
    <mergeCell ref="I10:K10"/>
    <mergeCell ref="B11:F11"/>
    <mergeCell ref="B12:F12"/>
    <mergeCell ref="A16:I16"/>
    <mergeCell ref="A1:K1"/>
    <mergeCell ref="A2:K2"/>
    <mergeCell ref="B6:F6"/>
    <mergeCell ref="I6:K6"/>
    <mergeCell ref="B8:F8"/>
    <mergeCell ref="I8:K8"/>
    <mergeCell ref="A29:I29"/>
    <mergeCell ref="H54:K57"/>
    <mergeCell ref="A23:I24"/>
    <mergeCell ref="A26:I27"/>
    <mergeCell ref="A19:I21"/>
    <mergeCell ref="B47:I47"/>
    <mergeCell ref="A54:C54"/>
    <mergeCell ref="D54:G54"/>
    <mergeCell ref="A33:J33"/>
    <mergeCell ref="B38:I38"/>
    <mergeCell ref="B39:I39"/>
    <mergeCell ref="B40:I40"/>
    <mergeCell ref="B41:I41"/>
    <mergeCell ref="B46:I46"/>
    <mergeCell ref="B48:I48"/>
    <mergeCell ref="B49:I49"/>
    <mergeCell ref="A53:G53"/>
    <mergeCell ref="H53:K53"/>
    <mergeCell ref="A59:C59"/>
    <mergeCell ref="A55:C55"/>
    <mergeCell ref="D55:G55"/>
    <mergeCell ref="A56:C56"/>
    <mergeCell ref="D56:G56"/>
    <mergeCell ref="A57:C57"/>
    <mergeCell ref="D57:G57"/>
  </mergeCells>
  <dataValidations count="1">
    <dataValidation type="list" allowBlank="1" showInputMessage="1" showErrorMessage="1" sqref="K20 K29 K23 K16 K26" xr:uid="{A4EF7EFA-ACB2-4449-958F-14A45C78BD99}">
      <formula1>$A$71:$A$72</formula1>
    </dataValidation>
  </dataValidation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E75C4-B779-4460-A2A2-88178EF4968A}">
  <sheetPr>
    <tabColor theme="9" tint="-0.249977111117893"/>
    <pageSetUpPr fitToPage="1"/>
  </sheetPr>
  <dimension ref="A1:R281"/>
  <sheetViews>
    <sheetView showGridLines="0" zoomScaleNormal="100" workbookViewId="0">
      <pane xSplit="1" ySplit="1" topLeftCell="B2" activePane="bottomRight" state="frozen"/>
      <selection pane="topRight" activeCell="B1" sqref="B1"/>
      <selection pane="bottomLeft" activeCell="A2" sqref="A2"/>
      <selection pane="bottomRight" activeCell="B10" sqref="B10"/>
    </sheetView>
  </sheetViews>
  <sheetFormatPr defaultColWidth="8.85546875" defaultRowHeight="15" zeroHeight="1" x14ac:dyDescent="0.25"/>
  <cols>
    <col min="1" max="1" width="77.42578125" style="3" customWidth="1"/>
    <col min="2" max="12" width="15.5703125" style="3" customWidth="1"/>
    <col min="13" max="13" width="1.5703125" style="2" customWidth="1"/>
    <col min="14" max="14" width="95.140625" style="3" customWidth="1"/>
    <col min="15" max="15" width="2.42578125" customWidth="1"/>
    <col min="16" max="16" width="58.42578125" style="3" customWidth="1"/>
    <col min="17" max="29" width="8.85546875" style="3" customWidth="1"/>
    <col min="30" max="16384" width="8.85546875" style="3"/>
  </cols>
  <sheetData>
    <row r="1" spans="1:18" ht="18.75" x14ac:dyDescent="0.3">
      <c r="A1" s="487" t="s">
        <v>325</v>
      </c>
      <c r="B1" s="487"/>
      <c r="C1" s="487"/>
      <c r="D1" s="6"/>
      <c r="E1"/>
      <c r="F1" s="2"/>
      <c r="G1" s="2"/>
      <c r="H1" s="2"/>
      <c r="I1" s="2"/>
      <c r="J1" s="2"/>
      <c r="K1"/>
      <c r="L1"/>
      <c r="M1" s="17"/>
      <c r="N1" s="18"/>
    </row>
    <row r="2" spans="1:18" ht="18.75" x14ac:dyDescent="0.3">
      <c r="A2" s="459" t="s">
        <v>318</v>
      </c>
      <c r="E2" s="18"/>
      <c r="F2" s="18"/>
      <c r="G2" s="18"/>
      <c r="H2" s="18"/>
      <c r="I2" s="18"/>
      <c r="J2" s="18"/>
      <c r="K2" s="18"/>
      <c r="L2" s="18"/>
      <c r="M2" s="17"/>
      <c r="N2" s="18"/>
      <c r="O2" s="2"/>
    </row>
    <row r="3" spans="1:18" ht="29.45" customHeight="1" x14ac:dyDescent="0.25">
      <c r="A3" s="60" t="s">
        <v>8</v>
      </c>
      <c r="B3" s="63"/>
      <c r="C3" s="63"/>
      <c r="E3" s="18"/>
      <c r="F3" s="18"/>
      <c r="G3" s="18"/>
      <c r="H3" s="18"/>
      <c r="I3" s="18"/>
      <c r="J3" s="18"/>
      <c r="K3" s="18"/>
      <c r="L3" s="18"/>
      <c r="M3" s="17"/>
      <c r="N3" s="18"/>
      <c r="O3" s="2"/>
    </row>
    <row r="4" spans="1:18" ht="15" customHeight="1" x14ac:dyDescent="0.25">
      <c r="A4" s="189" t="s">
        <v>208</v>
      </c>
      <c r="B4" s="63"/>
      <c r="C4" s="63"/>
      <c r="F4" s="198"/>
      <c r="G4" s="198"/>
      <c r="H4" s="198"/>
      <c r="I4" s="198"/>
      <c r="J4" s="198"/>
      <c r="K4" s="198"/>
      <c r="L4" s="198"/>
      <c r="M4" s="1"/>
      <c r="N4" s="198"/>
      <c r="O4" s="2"/>
    </row>
    <row r="5" spans="1:18" ht="15" customHeight="1" x14ac:dyDescent="0.25">
      <c r="A5" s="112" t="s">
        <v>209</v>
      </c>
      <c r="B5" s="63"/>
      <c r="C5" s="63"/>
      <c r="F5" s="198"/>
      <c r="G5" s="198"/>
      <c r="H5" s="198"/>
      <c r="I5" s="198"/>
      <c r="J5" s="1"/>
      <c r="K5" s="1"/>
      <c r="L5" s="1"/>
      <c r="M5" s="1"/>
      <c r="N5" s="1"/>
      <c r="O5" s="2"/>
    </row>
    <row r="6" spans="1:18" ht="15" customHeight="1" x14ac:dyDescent="0.25">
      <c r="A6" s="189" t="s">
        <v>211</v>
      </c>
      <c r="B6" s="63"/>
      <c r="C6" s="63"/>
      <c r="F6" s="198"/>
      <c r="G6" s="198"/>
      <c r="H6" s="198"/>
      <c r="I6" s="198"/>
      <c r="J6" s="1"/>
      <c r="K6" s="1"/>
      <c r="L6" s="1"/>
      <c r="M6" s="1"/>
      <c r="N6" s="1"/>
      <c r="O6" s="2"/>
    </row>
    <row r="7" spans="1:18" ht="15" customHeight="1" x14ac:dyDescent="0.25">
      <c r="A7" s="64" t="s">
        <v>97</v>
      </c>
      <c r="B7" s="63"/>
      <c r="C7" s="63"/>
      <c r="E7" s="13"/>
      <c r="F7" s="199"/>
      <c r="G7" s="200"/>
      <c r="H7" s="80"/>
      <c r="I7" s="80"/>
      <c r="J7" s="80"/>
      <c r="K7" s="80"/>
      <c r="L7" s="1"/>
      <c r="M7" s="1"/>
      <c r="N7" s="1"/>
      <c r="O7" s="2"/>
    </row>
    <row r="8" spans="1:18" ht="18.95" customHeight="1" x14ac:dyDescent="0.25">
      <c r="B8" s="65"/>
      <c r="C8" s="63"/>
      <c r="D8" s="68"/>
      <c r="E8" s="63"/>
      <c r="F8" s="201"/>
      <c r="G8" s="201"/>
      <c r="H8" s="201"/>
      <c r="I8" s="201"/>
      <c r="J8" s="1"/>
      <c r="K8" s="1"/>
      <c r="L8" s="1"/>
      <c r="M8" s="1"/>
      <c r="N8" s="1"/>
      <c r="O8" s="57"/>
      <c r="P8" s="63"/>
      <c r="Q8" s="63"/>
      <c r="R8" s="63"/>
    </row>
    <row r="9" spans="1:18" ht="18.95" customHeight="1" x14ac:dyDescent="0.25">
      <c r="A9" s="118" t="s">
        <v>74</v>
      </c>
      <c r="B9" s="63"/>
      <c r="C9" s="63"/>
      <c r="D9" s="157"/>
      <c r="E9" s="57"/>
      <c r="F9" s="57"/>
      <c r="G9" s="57"/>
      <c r="H9" s="57"/>
      <c r="I9" s="57"/>
      <c r="J9"/>
      <c r="K9"/>
      <c r="L9"/>
      <c r="M9"/>
      <c r="N9"/>
      <c r="O9" s="57"/>
      <c r="P9" s="63"/>
      <c r="Q9" s="63"/>
      <c r="R9" s="63"/>
    </row>
    <row r="10" spans="1:18" ht="18.95" customHeight="1" x14ac:dyDescent="0.25">
      <c r="A10" s="126" t="s">
        <v>302</v>
      </c>
      <c r="B10" s="331"/>
      <c r="C10" s="359" t="s">
        <v>303</v>
      </c>
      <c r="D10" s="57"/>
      <c r="E10" s="57"/>
      <c r="F10" s="57"/>
      <c r="G10" s="57"/>
      <c r="H10" s="57"/>
      <c r="I10" s="57"/>
      <c r="J10"/>
      <c r="K10"/>
      <c r="L10"/>
      <c r="M10"/>
      <c r="N10"/>
      <c r="O10" s="57"/>
      <c r="P10" s="63"/>
      <c r="Q10" s="63"/>
      <c r="R10" s="63"/>
    </row>
    <row r="11" spans="1:18" ht="18.95" customHeight="1" x14ac:dyDescent="0.25">
      <c r="A11" s="126" t="s">
        <v>98</v>
      </c>
      <c r="B11" s="431">
        <f>B10*0.1</f>
        <v>0</v>
      </c>
      <c r="C11" s="359" t="s">
        <v>304</v>
      </c>
      <c r="D11" s="57"/>
      <c r="E11" s="57"/>
      <c r="F11" s="57"/>
      <c r="G11" s="57"/>
      <c r="H11" s="57"/>
      <c r="I11" s="57"/>
      <c r="J11"/>
      <c r="K11"/>
      <c r="L11"/>
      <c r="M11"/>
      <c r="N11"/>
      <c r="O11" s="57"/>
      <c r="P11" s="63"/>
      <c r="Q11" s="63"/>
      <c r="R11" s="63"/>
    </row>
    <row r="12" spans="1:18" ht="18.95" customHeight="1" x14ac:dyDescent="0.2">
      <c r="A12" s="151" t="s">
        <v>202</v>
      </c>
      <c r="B12" s="182">
        <f>+L58</f>
        <v>0</v>
      </c>
      <c r="C12" s="360" t="str">
        <f>IF(B12-B11&gt;0,"Claimed admin expenses exceed Admin Allocation. Please revise.","")</f>
        <v/>
      </c>
      <c r="D12" s="57"/>
      <c r="E12" s="57"/>
      <c r="F12" s="57"/>
      <c r="G12" s="57"/>
      <c r="H12" s="57"/>
      <c r="I12" s="57"/>
      <c r="J12" s="57"/>
      <c r="K12" s="57"/>
      <c r="L12" s="57"/>
      <c r="M12" s="57"/>
      <c r="N12" s="63"/>
      <c r="O12" s="57"/>
      <c r="P12" s="63"/>
      <c r="Q12" s="63"/>
      <c r="R12" s="63"/>
    </row>
    <row r="13" spans="1:18" ht="18.95" customHeight="1" x14ac:dyDescent="0.2">
      <c r="A13" s="127" t="s">
        <v>174</v>
      </c>
      <c r="B13" s="183">
        <f>L60-B12</f>
        <v>0</v>
      </c>
      <c r="C13" s="401"/>
      <c r="D13" s="57"/>
      <c r="E13" s="57"/>
      <c r="F13" s="57"/>
      <c r="G13" s="57"/>
      <c r="H13" s="57"/>
      <c r="I13" s="57"/>
      <c r="J13" s="57"/>
      <c r="K13" s="57"/>
      <c r="L13" s="57"/>
      <c r="M13" s="57"/>
      <c r="N13" s="63"/>
      <c r="O13" s="57"/>
      <c r="P13" s="63"/>
      <c r="Q13" s="63"/>
      <c r="R13" s="63"/>
    </row>
    <row r="14" spans="1:18" ht="18.95" customHeight="1" x14ac:dyDescent="0.2">
      <c r="A14" s="190" t="s">
        <v>192</v>
      </c>
      <c r="B14" s="191">
        <f>'6 - BASP'!N58</f>
        <v>0</v>
      </c>
      <c r="C14" s="197"/>
      <c r="D14" s="57"/>
      <c r="E14" s="57"/>
      <c r="F14" s="57"/>
      <c r="G14" s="57"/>
      <c r="H14" s="57"/>
      <c r="I14" s="57"/>
      <c r="J14" s="57"/>
      <c r="K14" s="57"/>
      <c r="L14" s="57"/>
      <c r="M14" s="57"/>
      <c r="N14" s="63"/>
      <c r="O14" s="57"/>
      <c r="P14" s="63"/>
      <c r="Q14" s="63"/>
      <c r="R14" s="63"/>
    </row>
    <row r="15" spans="1:18" ht="18.95" customHeight="1" x14ac:dyDescent="0.2">
      <c r="A15" s="127" t="s">
        <v>16</v>
      </c>
      <c r="B15" s="183">
        <f>B12+B13+B14</f>
        <v>0</v>
      </c>
      <c r="C15" s="67"/>
      <c r="D15" s="57"/>
      <c r="E15" s="57"/>
      <c r="F15" s="57"/>
      <c r="G15" s="57"/>
      <c r="H15" s="57"/>
      <c r="I15" s="57"/>
      <c r="J15" s="57"/>
      <c r="K15" s="57"/>
      <c r="L15" s="57"/>
      <c r="M15" s="57"/>
      <c r="N15" s="63"/>
      <c r="O15" s="57"/>
      <c r="P15" s="63"/>
      <c r="Q15" s="63"/>
      <c r="R15" s="63"/>
    </row>
    <row r="16" spans="1:18" ht="18.95" customHeight="1" x14ac:dyDescent="0.2">
      <c r="A16" s="128" t="s">
        <v>203</v>
      </c>
      <c r="B16" s="184">
        <f>B10-B15</f>
        <v>0</v>
      </c>
      <c r="C16" s="360" t="str">
        <f>IF(B15-B10&gt;0,"Claimed total expenses exceed total allocation. Additional funding will not be paid by Region of Peel.","This is the projected repayable amount (not including stale dated chqs). Please do not send a cheque until you receive confirmation from the Region of Peel. ")</f>
        <v xml:space="preserve">This is the projected repayable amount (not including stale dated chqs). Please do not send a cheque until you receive confirmation from the Region of Peel. </v>
      </c>
      <c r="D16" s="221"/>
      <c r="E16" s="221"/>
      <c r="F16" s="221"/>
      <c r="G16" s="221"/>
      <c r="H16" s="221"/>
      <c r="I16" s="221"/>
      <c r="J16" s="57"/>
      <c r="K16" s="57"/>
      <c r="L16" s="57"/>
      <c r="M16" s="57"/>
      <c r="N16" s="63"/>
      <c r="O16" s="57"/>
      <c r="P16" s="63"/>
      <c r="Q16" s="63"/>
      <c r="R16" s="63"/>
    </row>
    <row r="17" spans="1:18" ht="10.7" customHeight="1" x14ac:dyDescent="0.2">
      <c r="A17" s="57"/>
      <c r="B17" s="69"/>
      <c r="H17" s="70"/>
      <c r="I17" s="70"/>
      <c r="J17" s="70"/>
      <c r="K17" s="71"/>
      <c r="L17" s="149"/>
      <c r="M17" s="57"/>
      <c r="N17" s="57"/>
      <c r="O17" s="57"/>
      <c r="P17" s="63"/>
      <c r="Q17" s="63"/>
      <c r="R17" s="63"/>
    </row>
    <row r="18" spans="1:18" ht="27" customHeight="1" x14ac:dyDescent="0.2">
      <c r="A18" s="57"/>
      <c r="B18" s="355" t="s">
        <v>293</v>
      </c>
      <c r="C18" s="119"/>
      <c r="D18" s="68"/>
      <c r="E18" s="70"/>
      <c r="F18" s="70"/>
      <c r="G18" s="70"/>
      <c r="H18" s="70"/>
      <c r="I18" s="70"/>
      <c r="J18" s="70"/>
      <c r="K18" s="71"/>
      <c r="L18" s="150" t="s">
        <v>134</v>
      </c>
      <c r="M18" s="57"/>
      <c r="N18" s="57"/>
      <c r="O18" s="57"/>
      <c r="P18" s="63"/>
      <c r="Q18" s="63"/>
      <c r="R18" s="63"/>
    </row>
    <row r="19" spans="1:18" ht="38.450000000000003" customHeight="1" thickBot="1" x14ac:dyDescent="0.25">
      <c r="A19" s="72"/>
      <c r="B19" s="116" t="s">
        <v>75</v>
      </c>
      <c r="C19" s="116" t="s">
        <v>76</v>
      </c>
      <c r="D19" s="116" t="s">
        <v>77</v>
      </c>
      <c r="E19" s="116" t="s">
        <v>78</v>
      </c>
      <c r="F19" s="116" t="s">
        <v>79</v>
      </c>
      <c r="G19" s="116" t="s">
        <v>80</v>
      </c>
      <c r="H19" s="116" t="s">
        <v>81</v>
      </c>
      <c r="I19" s="116" t="s">
        <v>82</v>
      </c>
      <c r="J19" s="116" t="s">
        <v>83</v>
      </c>
      <c r="K19" s="116" t="s">
        <v>11</v>
      </c>
      <c r="L19" s="73" t="s">
        <v>84</v>
      </c>
      <c r="M19" s="74"/>
      <c r="N19" s="116" t="s">
        <v>6</v>
      </c>
      <c r="O19" s="57"/>
      <c r="P19" s="116" t="s">
        <v>7</v>
      </c>
      <c r="Q19" s="63"/>
      <c r="R19" s="63"/>
    </row>
    <row r="20" spans="1:18" s="4" customFormat="1" ht="22.35" customHeight="1" thickTop="1" x14ac:dyDescent="0.2">
      <c r="A20" s="117" t="s">
        <v>137</v>
      </c>
      <c r="B20" s="75"/>
      <c r="C20" s="76"/>
      <c r="D20" s="77"/>
      <c r="E20" s="77"/>
      <c r="F20" s="77"/>
      <c r="G20" s="77"/>
      <c r="H20" s="77"/>
      <c r="I20" s="77"/>
      <c r="J20" s="77"/>
      <c r="K20" s="77"/>
      <c r="L20" s="78"/>
      <c r="M20" s="79"/>
      <c r="N20" s="201"/>
      <c r="O20" s="78"/>
      <c r="P20" s="227"/>
      <c r="Q20" s="75"/>
      <c r="R20" s="75"/>
    </row>
    <row r="21" spans="1:18" s="5" customFormat="1" ht="27.6" customHeight="1" x14ac:dyDescent="0.2">
      <c r="A21" s="89" t="s">
        <v>87</v>
      </c>
      <c r="B21" s="331"/>
      <c r="C21" s="331"/>
      <c r="D21" s="331"/>
      <c r="E21" s="331"/>
      <c r="F21" s="331"/>
      <c r="G21" s="331"/>
      <c r="H21" s="331"/>
      <c r="I21" s="331"/>
      <c r="J21" s="331"/>
      <c r="K21" s="204">
        <f>SUM(B21:J21)</f>
        <v>0</v>
      </c>
      <c r="L21" s="331"/>
      <c r="M21" s="57"/>
      <c r="N21" s="339" t="s">
        <v>292</v>
      </c>
      <c r="O21" s="57"/>
      <c r="P21" s="158"/>
      <c r="Q21" s="82"/>
      <c r="R21" s="82"/>
    </row>
    <row r="22" spans="1:18" s="5" customFormat="1" ht="18.95" customHeight="1" x14ac:dyDescent="0.2">
      <c r="A22" s="89" t="s">
        <v>96</v>
      </c>
      <c r="B22" s="90"/>
      <c r="C22" s="91"/>
      <c r="D22" s="91"/>
      <c r="E22" s="91"/>
      <c r="F22" s="91"/>
      <c r="G22" s="91"/>
      <c r="H22" s="91"/>
      <c r="I22" s="91"/>
      <c r="J22" s="91"/>
      <c r="K22" s="92"/>
      <c r="L22" s="80"/>
      <c r="M22" s="57"/>
      <c r="N22" s="340" t="s">
        <v>220</v>
      </c>
      <c r="O22" s="57"/>
      <c r="P22" s="158"/>
      <c r="Q22" s="82"/>
      <c r="R22" s="82"/>
    </row>
    <row r="23" spans="1:18" s="5" customFormat="1" ht="28.5" customHeight="1" x14ac:dyDescent="0.2">
      <c r="A23" s="94" t="s">
        <v>86</v>
      </c>
      <c r="B23" s="331"/>
      <c r="C23" s="331"/>
      <c r="D23" s="331"/>
      <c r="E23" s="331"/>
      <c r="F23" s="331"/>
      <c r="G23" s="331"/>
      <c r="H23" s="331"/>
      <c r="I23" s="331"/>
      <c r="J23" s="331"/>
      <c r="K23" s="204">
        <f t="shared" ref="K23:K30" si="0">SUM(B23:J23)</f>
        <v>0</v>
      </c>
      <c r="L23" s="333"/>
      <c r="M23" s="57"/>
      <c r="N23" s="339" t="s">
        <v>34</v>
      </c>
      <c r="O23" s="57"/>
      <c r="P23" s="158"/>
      <c r="Q23" s="82"/>
      <c r="R23" s="82"/>
    </row>
    <row r="24" spans="1:18" s="7" customFormat="1" ht="18.95" customHeight="1" x14ac:dyDescent="0.2">
      <c r="A24" s="94" t="s">
        <v>297</v>
      </c>
      <c r="B24" s="81">
        <f>+B25/(1820/12)</f>
        <v>0</v>
      </c>
      <c r="C24" s="81">
        <f t="shared" ref="C24:J24" si="1">+C25/(1820/12)</f>
        <v>0</v>
      </c>
      <c r="D24" s="81">
        <f t="shared" si="1"/>
        <v>0</v>
      </c>
      <c r="E24" s="81">
        <f>+E25/(1820/12)</f>
        <v>0</v>
      </c>
      <c r="F24" s="81">
        <f t="shared" si="1"/>
        <v>0</v>
      </c>
      <c r="G24" s="81">
        <f t="shared" si="1"/>
        <v>0</v>
      </c>
      <c r="H24" s="81">
        <f t="shared" si="1"/>
        <v>0</v>
      </c>
      <c r="I24" s="81">
        <f t="shared" si="1"/>
        <v>0</v>
      </c>
      <c r="J24" s="81">
        <f t="shared" si="1"/>
        <v>0</v>
      </c>
      <c r="K24" s="81">
        <f>+K25/(1820/12*9)</f>
        <v>0</v>
      </c>
      <c r="L24" s="332"/>
      <c r="M24" s="80"/>
      <c r="N24" s="340" t="s">
        <v>221</v>
      </c>
      <c r="O24" s="57"/>
      <c r="P24" s="158"/>
      <c r="Q24" s="97"/>
      <c r="R24" s="97"/>
    </row>
    <row r="25" spans="1:18" s="7" customFormat="1" ht="18.95" customHeight="1" x14ac:dyDescent="0.2">
      <c r="A25" s="189" t="s">
        <v>183</v>
      </c>
      <c r="B25" s="332"/>
      <c r="C25" s="332"/>
      <c r="D25" s="332"/>
      <c r="E25" s="332"/>
      <c r="F25" s="332"/>
      <c r="G25" s="332"/>
      <c r="H25" s="332"/>
      <c r="I25" s="332"/>
      <c r="J25" s="332"/>
      <c r="K25" s="81">
        <f t="shared" si="0"/>
        <v>0</v>
      </c>
      <c r="L25" s="336"/>
      <c r="M25" s="80"/>
      <c r="N25" s="341" t="s">
        <v>213</v>
      </c>
      <c r="O25" s="57"/>
      <c r="P25" s="158"/>
      <c r="Q25" s="97"/>
      <c r="R25" s="97"/>
    </row>
    <row r="26" spans="1:18" s="7" customFormat="1" ht="18.95" customHeight="1" x14ac:dyDescent="0.2">
      <c r="A26" s="164" t="s">
        <v>5</v>
      </c>
      <c r="B26" s="332"/>
      <c r="C26" s="332"/>
      <c r="D26" s="332"/>
      <c r="E26" s="332"/>
      <c r="F26" s="332"/>
      <c r="G26" s="332"/>
      <c r="H26" s="332"/>
      <c r="I26" s="332"/>
      <c r="J26" s="332"/>
      <c r="K26" s="81">
        <f>IFERROR(AVERAGE(B26:J26),0)</f>
        <v>0</v>
      </c>
      <c r="L26" s="337"/>
      <c r="M26" s="80"/>
      <c r="N26" s="340"/>
      <c r="O26" s="57"/>
      <c r="P26" s="158"/>
      <c r="Q26" s="97"/>
      <c r="R26" s="97"/>
    </row>
    <row r="27" spans="1:18" s="5" customFormat="1" ht="18.95" customHeight="1" x14ac:dyDescent="0.25">
      <c r="A27" s="120"/>
      <c r="B27"/>
      <c r="C27"/>
      <c r="D27"/>
      <c r="E27"/>
      <c r="F27"/>
      <c r="G27"/>
      <c r="H27"/>
      <c r="I27"/>
      <c r="J27"/>
      <c r="K27"/>
      <c r="L27" s="435"/>
      <c r="M27" s="80"/>
      <c r="N27" s="342"/>
      <c r="O27" s="80"/>
      <c r="P27" s="158"/>
      <c r="Q27" s="97"/>
      <c r="R27" s="82"/>
    </row>
    <row r="28" spans="1:18" s="5" customFormat="1" ht="21" customHeight="1" x14ac:dyDescent="0.2">
      <c r="A28" s="83" t="s">
        <v>307</v>
      </c>
      <c r="B28" s="204">
        <f>'4a - Child Absenteeism Tool'!I24</f>
        <v>0</v>
      </c>
      <c r="C28" s="204">
        <f>'4a - Child Absenteeism Tool'!J24</f>
        <v>0</v>
      </c>
      <c r="D28" s="204">
        <f>'4a - Child Absenteeism Tool'!K24</f>
        <v>0</v>
      </c>
      <c r="E28" s="204">
        <f>'4a - Child Absenteeism Tool'!L24</f>
        <v>0</v>
      </c>
      <c r="F28" s="204">
        <f>'4a - Child Absenteeism Tool'!M24</f>
        <v>0</v>
      </c>
      <c r="G28" s="204">
        <f>'4a - Child Absenteeism Tool'!N24</f>
        <v>0</v>
      </c>
      <c r="H28" s="204">
        <f>'4a - Child Absenteeism Tool'!O24</f>
        <v>0</v>
      </c>
      <c r="I28" s="204">
        <f>'4a - Child Absenteeism Tool'!P24</f>
        <v>0</v>
      </c>
      <c r="J28" s="204">
        <f>'4a - Child Absenteeism Tool'!Q24</f>
        <v>0</v>
      </c>
      <c r="K28" s="204">
        <f t="shared" si="0"/>
        <v>0</v>
      </c>
      <c r="L28" s="331"/>
      <c r="M28" s="57"/>
      <c r="N28" s="537" t="s">
        <v>271</v>
      </c>
      <c r="O28" s="57"/>
      <c r="P28" s="158"/>
      <c r="Q28" s="82"/>
      <c r="R28" s="82"/>
    </row>
    <row r="29" spans="1:18" s="5" customFormat="1" ht="18.95" customHeight="1" x14ac:dyDescent="0.2">
      <c r="A29" s="84" t="s">
        <v>243</v>
      </c>
      <c r="B29" s="81">
        <f>'4a - Child Absenteeism Tool'!I20</f>
        <v>0</v>
      </c>
      <c r="C29" s="81">
        <f>'4a - Child Absenteeism Tool'!J20</f>
        <v>0</v>
      </c>
      <c r="D29" s="81">
        <f>'4a - Child Absenteeism Tool'!K20</f>
        <v>0</v>
      </c>
      <c r="E29" s="81">
        <f>'4a - Child Absenteeism Tool'!L20</f>
        <v>0</v>
      </c>
      <c r="F29" s="81">
        <f>'4a - Child Absenteeism Tool'!M20</f>
        <v>0</v>
      </c>
      <c r="G29" s="81">
        <f>'4a - Child Absenteeism Tool'!N20</f>
        <v>0</v>
      </c>
      <c r="H29" s="81">
        <f>'4a - Child Absenteeism Tool'!O20</f>
        <v>0</v>
      </c>
      <c r="I29" s="81">
        <f>'4a - Child Absenteeism Tool'!P20</f>
        <v>0</v>
      </c>
      <c r="J29" s="81">
        <f>'4a - Child Absenteeism Tool'!Q20</f>
        <v>0</v>
      </c>
      <c r="K29" s="81">
        <f t="shared" si="0"/>
        <v>0</v>
      </c>
      <c r="L29" s="81">
        <f>SUM('4a - Child Absenteeism Tool'!I20:Q20)</f>
        <v>0</v>
      </c>
      <c r="M29" s="57"/>
      <c r="N29" s="538"/>
      <c r="O29" s="57"/>
      <c r="P29" s="158"/>
      <c r="Q29" s="82"/>
      <c r="R29" s="82"/>
    </row>
    <row r="30" spans="1:18" s="5" customFormat="1" ht="18.95" customHeight="1" x14ac:dyDescent="0.2">
      <c r="A30" s="84" t="s">
        <v>252</v>
      </c>
      <c r="B30" s="81">
        <f>'4a - Child Absenteeism Tool'!I21</f>
        <v>0</v>
      </c>
      <c r="C30" s="81">
        <f>'4a - Child Absenteeism Tool'!J21</f>
        <v>0</v>
      </c>
      <c r="D30" s="81">
        <f>'4a - Child Absenteeism Tool'!K21</f>
        <v>0</v>
      </c>
      <c r="E30" s="81">
        <f>'4a - Child Absenteeism Tool'!L21</f>
        <v>0</v>
      </c>
      <c r="F30" s="81">
        <f>'4a - Child Absenteeism Tool'!M21</f>
        <v>0</v>
      </c>
      <c r="G30" s="81">
        <f>'4a - Child Absenteeism Tool'!N21</f>
        <v>0</v>
      </c>
      <c r="H30" s="81">
        <f>'4a - Child Absenteeism Tool'!O21</f>
        <v>0</v>
      </c>
      <c r="I30" s="81">
        <f>'4a - Child Absenteeism Tool'!P21</f>
        <v>0</v>
      </c>
      <c r="J30" s="81">
        <f>'4a - Child Absenteeism Tool'!Q21</f>
        <v>0</v>
      </c>
      <c r="K30" s="81">
        <f t="shared" si="0"/>
        <v>0</v>
      </c>
      <c r="L30" s="81">
        <f>SUM('4a - Child Absenteeism Tool'!I21:Q21)</f>
        <v>0</v>
      </c>
      <c r="M30" s="57"/>
      <c r="N30" s="539"/>
      <c r="O30" s="57"/>
      <c r="P30" s="158"/>
      <c r="Q30" s="82"/>
      <c r="R30" s="82"/>
    </row>
    <row r="31" spans="1:18" s="5" customFormat="1" ht="21.6" customHeight="1" x14ac:dyDescent="0.25">
      <c r="A31" s="85"/>
      <c r="B31" s="86"/>
      <c r="C31" s="87"/>
      <c r="D31" s="88"/>
      <c r="E31" s="88"/>
      <c r="F31" s="88"/>
      <c r="G31" s="88"/>
      <c r="H31" s="88"/>
      <c r="I31" s="88"/>
      <c r="J31" s="88"/>
      <c r="K31" s="88"/>
      <c r="L31" s="354"/>
      <c r="M31" s="57"/>
      <c r="N31" s="267"/>
      <c r="O31" s="57"/>
      <c r="P31" s="158"/>
      <c r="Q31" s="82"/>
      <c r="R31" s="82"/>
    </row>
    <row r="32" spans="1:18" s="5" customFormat="1" ht="21" customHeight="1" x14ac:dyDescent="0.2">
      <c r="A32" s="476" t="s">
        <v>298</v>
      </c>
      <c r="B32" s="405" t="s">
        <v>263</v>
      </c>
      <c r="C32" s="405" t="s">
        <v>263</v>
      </c>
      <c r="D32" s="405" t="s">
        <v>263</v>
      </c>
      <c r="E32" s="405" t="s">
        <v>263</v>
      </c>
      <c r="F32" s="204">
        <f>'4b - Positive Exposure Tool'!J23</f>
        <v>0</v>
      </c>
      <c r="G32" s="204">
        <f>'4b - Positive Exposure Tool'!K23</f>
        <v>0</v>
      </c>
      <c r="H32" s="204">
        <f>'4b - Positive Exposure Tool'!L23</f>
        <v>0</v>
      </c>
      <c r="I32" s="204">
        <f>'4b - Positive Exposure Tool'!M23</f>
        <v>0</v>
      </c>
      <c r="J32" s="204">
        <f>'4b - Positive Exposure Tool'!N23</f>
        <v>0</v>
      </c>
      <c r="K32" s="204">
        <f>SUM(F32:J32)</f>
        <v>0</v>
      </c>
      <c r="L32" s="331"/>
      <c r="M32" s="57"/>
      <c r="N32" s="537" t="s">
        <v>270</v>
      </c>
      <c r="O32" s="57"/>
      <c r="P32" s="158"/>
      <c r="Q32" s="82"/>
      <c r="R32" s="82"/>
    </row>
    <row r="33" spans="1:18" s="5" customFormat="1" ht="18.95" customHeight="1" x14ac:dyDescent="0.2">
      <c r="A33" s="84" t="s">
        <v>268</v>
      </c>
      <c r="B33" s="403" t="s">
        <v>263</v>
      </c>
      <c r="C33" s="403" t="s">
        <v>263</v>
      </c>
      <c r="D33" s="403" t="s">
        <v>263</v>
      </c>
      <c r="E33" s="403" t="s">
        <v>263</v>
      </c>
      <c r="F33" s="81">
        <f>'4b - Positive Exposure Tool'!J19</f>
        <v>0</v>
      </c>
      <c r="G33" s="81">
        <f>'4b - Positive Exposure Tool'!K19</f>
        <v>0</v>
      </c>
      <c r="H33" s="81">
        <f>'4b - Positive Exposure Tool'!L19</f>
        <v>0</v>
      </c>
      <c r="I33" s="81">
        <f>'4b - Positive Exposure Tool'!M19</f>
        <v>0</v>
      </c>
      <c r="J33" s="81">
        <f>'4b - Positive Exposure Tool'!N19</f>
        <v>0</v>
      </c>
      <c r="K33" s="81">
        <f>SUM(F33:J33)</f>
        <v>0</v>
      </c>
      <c r="L33" s="81">
        <f>SUM('4b - Positive Exposure Tool'!J19:N19)</f>
        <v>0</v>
      </c>
      <c r="M33" s="57"/>
      <c r="N33" s="538"/>
      <c r="O33" s="57"/>
      <c r="P33" s="158"/>
      <c r="Q33" s="82"/>
      <c r="R33" s="82"/>
    </row>
    <row r="34" spans="1:18" s="5" customFormat="1" ht="18.95" customHeight="1" x14ac:dyDescent="0.2">
      <c r="A34" s="84" t="s">
        <v>269</v>
      </c>
      <c r="B34" s="403" t="s">
        <v>263</v>
      </c>
      <c r="C34" s="403" t="s">
        <v>263</v>
      </c>
      <c r="D34" s="403" t="s">
        <v>263</v>
      </c>
      <c r="E34" s="403" t="s">
        <v>263</v>
      </c>
      <c r="F34" s="81">
        <f>'4b - Positive Exposure Tool'!J20</f>
        <v>0</v>
      </c>
      <c r="G34" s="81">
        <f>'4b - Positive Exposure Tool'!K20</f>
        <v>0</v>
      </c>
      <c r="H34" s="81">
        <f>'4b - Positive Exposure Tool'!L20</f>
        <v>0</v>
      </c>
      <c r="I34" s="81">
        <f>'4b - Positive Exposure Tool'!M20</f>
        <v>0</v>
      </c>
      <c r="J34" s="81">
        <f>'4b - Positive Exposure Tool'!N20</f>
        <v>0</v>
      </c>
      <c r="K34" s="81">
        <f>SUM(F34:J34)</f>
        <v>0</v>
      </c>
      <c r="L34" s="81">
        <f>SUM('4b - Positive Exposure Tool'!J20:N20)</f>
        <v>0</v>
      </c>
      <c r="M34" s="57"/>
      <c r="N34" s="539"/>
      <c r="O34" s="57"/>
      <c r="P34" s="158"/>
      <c r="Q34" s="82"/>
      <c r="R34" s="82"/>
    </row>
    <row r="35" spans="1:18" s="5" customFormat="1" ht="21.6" customHeight="1" x14ac:dyDescent="0.25">
      <c r="A35" s="85"/>
      <c r="B35" s="86"/>
      <c r="C35" s="87"/>
      <c r="D35" s="88"/>
      <c r="E35" s="88"/>
      <c r="F35" s="88"/>
      <c r="G35" s="88"/>
      <c r="H35" s="88"/>
      <c r="I35" s="88"/>
      <c r="J35" s="88"/>
      <c r="K35" s="88"/>
      <c r="L35" s="354"/>
      <c r="M35" s="57"/>
      <c r="N35" s="267"/>
      <c r="O35" s="57"/>
      <c r="P35" s="158"/>
      <c r="Q35" s="82"/>
      <c r="R35" s="82"/>
    </row>
    <row r="36" spans="1:18" s="5" customFormat="1" ht="28.7" customHeight="1" x14ac:dyDescent="0.2">
      <c r="A36" s="89" t="s">
        <v>259</v>
      </c>
      <c r="B36" s="116" t="s">
        <v>121</v>
      </c>
      <c r="C36" s="116" t="s">
        <v>122</v>
      </c>
      <c r="D36" s="116" t="s">
        <v>115</v>
      </c>
      <c r="E36" s="116" t="s">
        <v>196</v>
      </c>
      <c r="F36" s="116" t="s">
        <v>117</v>
      </c>
      <c r="G36" s="116" t="s">
        <v>105</v>
      </c>
      <c r="H36" s="116" t="s">
        <v>106</v>
      </c>
      <c r="I36" s="116" t="s">
        <v>13</v>
      </c>
      <c r="J36" s="116" t="s">
        <v>14</v>
      </c>
      <c r="K36" s="116" t="s">
        <v>11</v>
      </c>
      <c r="L36" s="73" t="s">
        <v>84</v>
      </c>
      <c r="M36" s="57"/>
      <c r="N36" s="533" t="s">
        <v>257</v>
      </c>
      <c r="O36" s="57"/>
      <c r="P36" s="158"/>
      <c r="Q36" s="82"/>
      <c r="R36" s="82"/>
    </row>
    <row r="37" spans="1:18" s="5" customFormat="1" ht="18.95" customHeight="1" x14ac:dyDescent="0.2">
      <c r="A37" s="93" t="s">
        <v>94</v>
      </c>
      <c r="B37" s="205">
        <f>B83</f>
        <v>0</v>
      </c>
      <c r="C37" s="205">
        <f t="shared" ref="C37:J37" si="2">C83</f>
        <v>0</v>
      </c>
      <c r="D37" s="205">
        <f t="shared" si="2"/>
        <v>0</v>
      </c>
      <c r="E37" s="205">
        <f t="shared" si="2"/>
        <v>0</v>
      </c>
      <c r="F37" s="205">
        <f t="shared" si="2"/>
        <v>0</v>
      </c>
      <c r="G37" s="205">
        <f t="shared" si="2"/>
        <v>0</v>
      </c>
      <c r="H37" s="205">
        <f t="shared" si="2"/>
        <v>0</v>
      </c>
      <c r="I37" s="205">
        <f t="shared" si="2"/>
        <v>0</v>
      </c>
      <c r="J37" s="205">
        <f t="shared" si="2"/>
        <v>0</v>
      </c>
      <c r="K37" s="204">
        <f t="shared" ref="K37:K38" si="3">SUM(B37:J37)</f>
        <v>0</v>
      </c>
      <c r="L37" s="204">
        <f>L83</f>
        <v>0</v>
      </c>
      <c r="M37" s="57"/>
      <c r="N37" s="534"/>
      <c r="O37" s="57"/>
      <c r="P37" s="158"/>
      <c r="Q37" s="82"/>
      <c r="R37" s="82"/>
    </row>
    <row r="38" spans="1:18" s="5" customFormat="1" ht="18.95" customHeight="1" x14ac:dyDescent="0.2">
      <c r="A38" s="94" t="s">
        <v>10</v>
      </c>
      <c r="B38" s="335"/>
      <c r="C38" s="335"/>
      <c r="D38" s="335"/>
      <c r="E38" s="335"/>
      <c r="F38" s="335"/>
      <c r="G38" s="335"/>
      <c r="H38" s="335"/>
      <c r="I38" s="335"/>
      <c r="J38" s="335"/>
      <c r="K38" s="204">
        <f t="shared" si="3"/>
        <v>0</v>
      </c>
      <c r="L38" s="331"/>
      <c r="M38" s="57"/>
      <c r="N38" s="343" t="s">
        <v>139</v>
      </c>
      <c r="O38" s="57"/>
      <c r="P38" s="158"/>
      <c r="Q38" s="82"/>
      <c r="R38" s="82"/>
    </row>
    <row r="39" spans="1:18" s="5" customFormat="1" ht="18.95" customHeight="1" x14ac:dyDescent="0.2">
      <c r="A39" s="162"/>
      <c r="B39" s="95"/>
      <c r="C39" s="95"/>
      <c r="D39" s="95"/>
      <c r="E39" s="95"/>
      <c r="F39" s="95"/>
      <c r="G39" s="95"/>
      <c r="H39" s="95"/>
      <c r="I39" s="95"/>
      <c r="J39" s="95"/>
      <c r="K39" s="95"/>
      <c r="L39" s="543" t="str">
        <f>IF(L38-L37&gt;0,"Claim exceeds Max amt. Please Revise","")</f>
        <v/>
      </c>
      <c r="M39" s="57"/>
      <c r="N39" s="344"/>
      <c r="O39" s="57"/>
      <c r="P39" s="158"/>
      <c r="Q39" s="82"/>
      <c r="R39" s="82"/>
    </row>
    <row r="40" spans="1:18" s="4" customFormat="1" ht="18.95" customHeight="1" x14ac:dyDescent="0.2">
      <c r="A40" s="99" t="s">
        <v>258</v>
      </c>
      <c r="B40" s="100"/>
      <c r="C40" s="91"/>
      <c r="D40" s="91"/>
      <c r="E40" s="91"/>
      <c r="F40" s="91"/>
      <c r="G40" s="91"/>
      <c r="H40" s="91"/>
      <c r="I40" s="91"/>
      <c r="J40" s="91"/>
      <c r="K40" s="91"/>
      <c r="L40" s="544"/>
      <c r="M40" s="57"/>
      <c r="N40" s="540" t="s">
        <v>260</v>
      </c>
      <c r="O40" s="57"/>
      <c r="P40" s="158"/>
      <c r="Q40" s="75"/>
      <c r="R40" s="75"/>
    </row>
    <row r="41" spans="1:18" s="4" customFormat="1" ht="25.5" customHeight="1" x14ac:dyDescent="0.2">
      <c r="A41" s="101" t="s">
        <v>100</v>
      </c>
      <c r="B41" s="206">
        <f>'5 - Staff Absenteeism Tool'!I23</f>
        <v>0</v>
      </c>
      <c r="C41" s="206">
        <f>'5 - Staff Absenteeism Tool'!J23</f>
        <v>0</v>
      </c>
      <c r="D41" s="206">
        <f>'5 - Staff Absenteeism Tool'!K23</f>
        <v>0</v>
      </c>
      <c r="E41" s="206">
        <f>'5 - Staff Absenteeism Tool'!L23</f>
        <v>0</v>
      </c>
      <c r="F41" s="206">
        <f>'5 - Staff Absenteeism Tool'!M23</f>
        <v>0</v>
      </c>
      <c r="G41" s="206">
        <f>'5 - Staff Absenteeism Tool'!N23</f>
        <v>0</v>
      </c>
      <c r="H41" s="206">
        <f>'5 - Staff Absenteeism Tool'!O23</f>
        <v>0</v>
      </c>
      <c r="I41" s="206">
        <f>'5 - Staff Absenteeism Tool'!P23</f>
        <v>0</v>
      </c>
      <c r="J41" s="206">
        <f>'5 - Staff Absenteeism Tool'!Q23</f>
        <v>0</v>
      </c>
      <c r="K41" s="204">
        <f t="shared" ref="K41:K43" si="4">SUM(B41:J41)</f>
        <v>0</v>
      </c>
      <c r="L41" s="331"/>
      <c r="M41" s="57"/>
      <c r="N41" s="541"/>
      <c r="O41" s="57"/>
      <c r="P41" s="158"/>
      <c r="Q41" s="75"/>
      <c r="R41" s="75"/>
    </row>
    <row r="42" spans="1:18" s="4" customFormat="1" ht="18.95" customHeight="1" x14ac:dyDescent="0.2">
      <c r="A42" s="101" t="s">
        <v>256</v>
      </c>
      <c r="B42" s="81">
        <f>'5 - Staff Absenteeism Tool'!I20</f>
        <v>0</v>
      </c>
      <c r="C42" s="81">
        <f>'5 - Staff Absenteeism Tool'!J20</f>
        <v>0</v>
      </c>
      <c r="D42" s="81">
        <f>'5 - Staff Absenteeism Tool'!K20</f>
        <v>0</v>
      </c>
      <c r="E42" s="81">
        <f>'5 - Staff Absenteeism Tool'!L20</f>
        <v>0</v>
      </c>
      <c r="F42" s="81">
        <f>'5 - Staff Absenteeism Tool'!M20</f>
        <v>0</v>
      </c>
      <c r="G42" s="81">
        <f>'5 - Staff Absenteeism Tool'!N20</f>
        <v>0</v>
      </c>
      <c r="H42" s="81">
        <f>'5 - Staff Absenteeism Tool'!O20</f>
        <v>0</v>
      </c>
      <c r="I42" s="81">
        <f>'5 - Staff Absenteeism Tool'!P20</f>
        <v>0</v>
      </c>
      <c r="J42" s="81">
        <f>'5 - Staff Absenteeism Tool'!Q20</f>
        <v>0</v>
      </c>
      <c r="K42" s="81">
        <f t="shared" si="4"/>
        <v>0</v>
      </c>
      <c r="L42" s="81">
        <f>SUM('5 - Staff Absenteeism Tool'!I20:Q20)</f>
        <v>0</v>
      </c>
      <c r="M42" s="57"/>
      <c r="N42" s="541"/>
      <c r="O42" s="57"/>
      <c r="P42" s="158"/>
      <c r="Q42" s="75"/>
      <c r="R42" s="75"/>
    </row>
    <row r="43" spans="1:18" s="4" customFormat="1" ht="18.95" customHeight="1" x14ac:dyDescent="0.2">
      <c r="A43" s="101" t="s">
        <v>244</v>
      </c>
      <c r="B43" s="102">
        <f>'5 - Staff Absenteeism Tool'!I17</f>
        <v>0</v>
      </c>
      <c r="C43" s="102">
        <f>'5 - Staff Absenteeism Tool'!J17</f>
        <v>0</v>
      </c>
      <c r="D43" s="102">
        <f>'5 - Staff Absenteeism Tool'!K17</f>
        <v>0</v>
      </c>
      <c r="E43" s="102">
        <f>'5 - Staff Absenteeism Tool'!L17</f>
        <v>0</v>
      </c>
      <c r="F43" s="102">
        <f>'5 - Staff Absenteeism Tool'!M17</f>
        <v>0</v>
      </c>
      <c r="G43" s="102">
        <f>'5 - Staff Absenteeism Tool'!N17</f>
        <v>0</v>
      </c>
      <c r="H43" s="102">
        <f>'5 - Staff Absenteeism Tool'!O17</f>
        <v>0</v>
      </c>
      <c r="I43" s="102">
        <f>'5 - Staff Absenteeism Tool'!P17</f>
        <v>0</v>
      </c>
      <c r="J43" s="102">
        <f>'5 - Staff Absenteeism Tool'!Q17</f>
        <v>0</v>
      </c>
      <c r="K43" s="81">
        <f t="shared" si="4"/>
        <v>0</v>
      </c>
      <c r="L43" s="81">
        <f>SUM('5 - Staff Absenteeism Tool'!I17:Q17)</f>
        <v>0</v>
      </c>
      <c r="M43" s="57"/>
      <c r="N43" s="542"/>
      <c r="O43" s="57"/>
      <c r="P43" s="158"/>
      <c r="Q43" s="75"/>
      <c r="R43" s="75"/>
    </row>
    <row r="44" spans="1:18" s="4" customFormat="1" ht="18.95" customHeight="1" x14ac:dyDescent="0.25">
      <c r="A44" s="163"/>
      <c r="B44" s="96"/>
      <c r="C44" s="96"/>
      <c r="D44" s="96"/>
      <c r="E44" s="96"/>
      <c r="F44" s="96"/>
      <c r="G44" s="96"/>
      <c r="H44" s="96"/>
      <c r="I44" s="96"/>
      <c r="J44" s="96"/>
      <c r="K44"/>
      <c r="L44"/>
      <c r="M44" s="57"/>
      <c r="N44" s="345"/>
      <c r="O44" s="57"/>
      <c r="P44" s="158"/>
      <c r="Q44" s="75"/>
      <c r="R44" s="75"/>
    </row>
    <row r="45" spans="1:18" s="4" customFormat="1" ht="24" customHeight="1" x14ac:dyDescent="0.2">
      <c r="A45" s="99" t="s">
        <v>101</v>
      </c>
      <c r="B45" s="116" t="s">
        <v>121</v>
      </c>
      <c r="C45" s="116" t="s">
        <v>122</v>
      </c>
      <c r="D45" s="116" t="s">
        <v>115</v>
      </c>
      <c r="E45" s="116" t="s">
        <v>196</v>
      </c>
      <c r="F45" s="116" t="s">
        <v>117</v>
      </c>
      <c r="G45" s="116" t="s">
        <v>105</v>
      </c>
      <c r="H45" s="116" t="s">
        <v>106</v>
      </c>
      <c r="I45" s="116" t="s">
        <v>13</v>
      </c>
      <c r="J45" s="116" t="s">
        <v>14</v>
      </c>
      <c r="K45" s="116" t="s">
        <v>11</v>
      </c>
      <c r="L45" s="73" t="s">
        <v>84</v>
      </c>
      <c r="M45" s="57"/>
      <c r="N45" s="346" t="s">
        <v>247</v>
      </c>
      <c r="O45" s="57"/>
      <c r="P45" s="158"/>
      <c r="Q45" s="75"/>
      <c r="R45" s="75"/>
    </row>
    <row r="46" spans="1:18" s="4" customFormat="1" ht="24.75" customHeight="1" x14ac:dyDescent="0.2">
      <c r="A46" s="101" t="s">
        <v>103</v>
      </c>
      <c r="B46" s="335"/>
      <c r="C46" s="335"/>
      <c r="D46" s="335"/>
      <c r="E46" s="335"/>
      <c r="F46" s="335"/>
      <c r="G46" s="335"/>
      <c r="H46" s="335"/>
      <c r="I46" s="335"/>
      <c r="J46" s="335"/>
      <c r="K46" s="204">
        <f t="shared" ref="K46:K47" si="5">SUM(B46:J46)</f>
        <v>0</v>
      </c>
      <c r="L46" s="331"/>
      <c r="M46" s="57"/>
      <c r="N46" s="346" t="s">
        <v>214</v>
      </c>
      <c r="O46" s="57"/>
      <c r="P46" s="158"/>
      <c r="Q46" s="75"/>
      <c r="R46" s="75"/>
    </row>
    <row r="47" spans="1:18" s="4" customFormat="1" ht="18.95" customHeight="1" x14ac:dyDescent="0.2">
      <c r="A47" s="101" t="s">
        <v>245</v>
      </c>
      <c r="B47" s="335"/>
      <c r="C47" s="335"/>
      <c r="D47" s="335"/>
      <c r="E47" s="335"/>
      <c r="F47" s="335"/>
      <c r="G47" s="335"/>
      <c r="H47" s="335"/>
      <c r="I47" s="335"/>
      <c r="J47" s="335"/>
      <c r="K47" s="204">
        <f t="shared" si="5"/>
        <v>0</v>
      </c>
      <c r="L47" s="331"/>
      <c r="M47" s="57"/>
      <c r="N47" s="346" t="s">
        <v>222</v>
      </c>
      <c r="O47" s="57"/>
      <c r="P47" s="158"/>
      <c r="Q47" s="75"/>
      <c r="R47" s="75"/>
    </row>
    <row r="48" spans="1:18" s="4" customFormat="1" ht="18.95" customHeight="1" x14ac:dyDescent="0.2">
      <c r="A48" s="121"/>
      <c r="B48" s="96"/>
      <c r="C48" s="96"/>
      <c r="D48" s="96"/>
      <c r="E48" s="96"/>
      <c r="F48" s="96"/>
      <c r="G48" s="96"/>
      <c r="H48" s="96"/>
      <c r="I48" s="96"/>
      <c r="J48" s="96"/>
      <c r="K48" s="96"/>
      <c r="L48" s="80"/>
      <c r="M48" s="57"/>
      <c r="N48" s="345"/>
      <c r="O48" s="57"/>
      <c r="P48" s="158"/>
      <c r="Q48" s="75"/>
      <c r="R48" s="75"/>
    </row>
    <row r="49" spans="1:18" s="4" customFormat="1" ht="25.7" customHeight="1" x14ac:dyDescent="0.2">
      <c r="A49" s="104" t="s">
        <v>130</v>
      </c>
      <c r="B49" s="116" t="s">
        <v>121</v>
      </c>
      <c r="C49" s="116" t="s">
        <v>122</v>
      </c>
      <c r="D49" s="116" t="s">
        <v>115</v>
      </c>
      <c r="E49" s="116" t="s">
        <v>196</v>
      </c>
      <c r="F49" s="116" t="s">
        <v>117</v>
      </c>
      <c r="G49" s="116" t="s">
        <v>105</v>
      </c>
      <c r="H49" s="116" t="s">
        <v>106</v>
      </c>
      <c r="I49" s="116" t="s">
        <v>13</v>
      </c>
      <c r="J49" s="116" t="s">
        <v>14</v>
      </c>
      <c r="K49" s="116" t="s">
        <v>11</v>
      </c>
      <c r="L49" s="73" t="s">
        <v>84</v>
      </c>
      <c r="M49" s="57"/>
      <c r="N49" s="535" t="s">
        <v>215</v>
      </c>
      <c r="O49" s="57"/>
      <c r="P49" s="158"/>
      <c r="Q49" s="75"/>
      <c r="R49" s="75"/>
    </row>
    <row r="50" spans="1:18" s="4" customFormat="1" ht="18.95" customHeight="1" x14ac:dyDescent="0.2">
      <c r="A50" s="103" t="s">
        <v>20</v>
      </c>
      <c r="B50" s="334"/>
      <c r="C50" s="334"/>
      <c r="D50" s="334"/>
      <c r="E50" s="334"/>
      <c r="F50" s="334"/>
      <c r="G50" s="334"/>
      <c r="H50" s="334"/>
      <c r="I50" s="334"/>
      <c r="J50" s="334"/>
      <c r="K50" s="204">
        <f t="shared" ref="K50:K57" si="6">SUM(B50:J50)</f>
        <v>0</v>
      </c>
      <c r="L50" s="333"/>
      <c r="M50" s="57"/>
      <c r="N50" s="536"/>
      <c r="O50" s="57"/>
      <c r="P50" s="158"/>
      <c r="Q50" s="75"/>
      <c r="R50" s="75"/>
    </row>
    <row r="51" spans="1:18" s="4" customFormat="1" ht="18.95" customHeight="1" x14ac:dyDescent="0.2">
      <c r="A51" s="103" t="s">
        <v>25</v>
      </c>
      <c r="B51" s="334"/>
      <c r="C51" s="334"/>
      <c r="D51" s="334"/>
      <c r="E51" s="334"/>
      <c r="F51" s="334"/>
      <c r="G51" s="334"/>
      <c r="H51" s="334"/>
      <c r="I51" s="334"/>
      <c r="J51" s="334"/>
      <c r="K51" s="204">
        <f t="shared" si="6"/>
        <v>0</v>
      </c>
      <c r="L51" s="333"/>
      <c r="M51" s="57"/>
      <c r="N51" s="347"/>
      <c r="O51" s="57"/>
      <c r="P51" s="158"/>
      <c r="Q51" s="75"/>
      <c r="R51" s="75"/>
    </row>
    <row r="52" spans="1:18" s="4" customFormat="1" ht="18.95" customHeight="1" x14ac:dyDescent="0.2">
      <c r="A52" s="103" t="s">
        <v>21</v>
      </c>
      <c r="B52" s="334"/>
      <c r="C52" s="334"/>
      <c r="D52" s="334"/>
      <c r="E52" s="334"/>
      <c r="F52" s="334"/>
      <c r="G52" s="334"/>
      <c r="H52" s="334"/>
      <c r="I52" s="334"/>
      <c r="J52" s="334"/>
      <c r="K52" s="204">
        <f t="shared" si="6"/>
        <v>0</v>
      </c>
      <c r="L52" s="333"/>
      <c r="M52" s="57"/>
      <c r="N52" s="347"/>
      <c r="O52" s="57"/>
      <c r="P52" s="158"/>
      <c r="Q52" s="75"/>
      <c r="R52" s="75"/>
    </row>
    <row r="53" spans="1:18" s="4" customFormat="1" ht="18.95" customHeight="1" x14ac:dyDescent="0.2">
      <c r="A53" s="103" t="s">
        <v>22</v>
      </c>
      <c r="B53" s="334"/>
      <c r="C53" s="334"/>
      <c r="D53" s="334"/>
      <c r="E53" s="334"/>
      <c r="F53" s="334"/>
      <c r="G53" s="334"/>
      <c r="H53" s="334"/>
      <c r="I53" s="334"/>
      <c r="J53" s="334"/>
      <c r="K53" s="204">
        <f t="shared" si="6"/>
        <v>0</v>
      </c>
      <c r="L53" s="333"/>
      <c r="M53" s="57"/>
      <c r="N53" s="347"/>
      <c r="O53" s="57"/>
      <c r="P53" s="158"/>
      <c r="Q53" s="75"/>
      <c r="R53" s="75"/>
    </row>
    <row r="54" spans="1:18" s="4" customFormat="1" ht="18.95" customHeight="1" x14ac:dyDescent="0.2">
      <c r="A54" s="103" t="s">
        <v>88</v>
      </c>
      <c r="B54" s="334"/>
      <c r="C54" s="334"/>
      <c r="D54" s="334"/>
      <c r="E54" s="334"/>
      <c r="F54" s="334"/>
      <c r="G54" s="334"/>
      <c r="H54" s="334"/>
      <c r="I54" s="334"/>
      <c r="J54" s="334"/>
      <c r="K54" s="204">
        <f t="shared" si="6"/>
        <v>0</v>
      </c>
      <c r="L54" s="333"/>
      <c r="M54" s="57"/>
      <c r="N54" s="347"/>
      <c r="O54" s="57"/>
      <c r="P54" s="158"/>
      <c r="Q54" s="75"/>
      <c r="R54" s="75"/>
    </row>
    <row r="55" spans="1:18" s="4" customFormat="1" ht="18.95" customHeight="1" x14ac:dyDescent="0.2">
      <c r="A55" s="103" t="s">
        <v>23</v>
      </c>
      <c r="B55" s="334"/>
      <c r="C55" s="334"/>
      <c r="D55" s="334"/>
      <c r="E55" s="334"/>
      <c r="F55" s="334"/>
      <c r="G55" s="334"/>
      <c r="H55" s="334"/>
      <c r="I55" s="334"/>
      <c r="J55" s="334"/>
      <c r="K55" s="204">
        <f t="shared" si="6"/>
        <v>0</v>
      </c>
      <c r="L55" s="333"/>
      <c r="M55" s="57"/>
      <c r="N55" s="347"/>
      <c r="O55" s="57"/>
      <c r="P55" s="158"/>
      <c r="Q55" s="75"/>
      <c r="R55" s="75"/>
    </row>
    <row r="56" spans="1:18" s="4" customFormat="1" ht="18.95" customHeight="1" x14ac:dyDescent="0.2">
      <c r="A56" s="103" t="s">
        <v>24</v>
      </c>
      <c r="B56" s="334"/>
      <c r="C56" s="334"/>
      <c r="D56" s="334"/>
      <c r="E56" s="334"/>
      <c r="F56" s="334"/>
      <c r="G56" s="334"/>
      <c r="H56" s="334"/>
      <c r="I56" s="334"/>
      <c r="J56" s="334"/>
      <c r="K56" s="204">
        <f t="shared" si="6"/>
        <v>0</v>
      </c>
      <c r="L56" s="333"/>
      <c r="M56" s="57"/>
      <c r="N56" s="347"/>
      <c r="O56" s="57"/>
      <c r="P56" s="158"/>
      <c r="Q56" s="75"/>
      <c r="R56" s="75"/>
    </row>
    <row r="57" spans="1:18" s="4" customFormat="1" ht="38.25" x14ac:dyDescent="0.2">
      <c r="A57" s="103" t="s">
        <v>38</v>
      </c>
      <c r="B57" s="334"/>
      <c r="C57" s="334"/>
      <c r="D57" s="334"/>
      <c r="E57" s="334"/>
      <c r="F57" s="334"/>
      <c r="G57" s="334"/>
      <c r="H57" s="334"/>
      <c r="I57" s="334"/>
      <c r="J57" s="334"/>
      <c r="K57" s="204">
        <f t="shared" si="6"/>
        <v>0</v>
      </c>
      <c r="L57" s="335"/>
      <c r="M57" s="57"/>
      <c r="N57" s="347"/>
      <c r="O57" s="57"/>
      <c r="P57" s="158"/>
      <c r="Q57" s="75"/>
      <c r="R57" s="75"/>
    </row>
    <row r="58" spans="1:18" s="4" customFormat="1" ht="17.45" customHeight="1" x14ac:dyDescent="0.2">
      <c r="A58" s="209" t="s">
        <v>198</v>
      </c>
      <c r="B58" s="204">
        <f>SUM(B50:B57)</f>
        <v>0</v>
      </c>
      <c r="C58" s="204">
        <f t="shared" ref="C58:K58" si="7">SUM(C50:C57)</f>
        <v>0</v>
      </c>
      <c r="D58" s="204">
        <f t="shared" si="7"/>
        <v>0</v>
      </c>
      <c r="E58" s="204">
        <f t="shared" si="7"/>
        <v>0</v>
      </c>
      <c r="F58" s="204">
        <f t="shared" si="7"/>
        <v>0</v>
      </c>
      <c r="G58" s="204">
        <f t="shared" si="7"/>
        <v>0</v>
      </c>
      <c r="H58" s="204">
        <f t="shared" si="7"/>
        <v>0</v>
      </c>
      <c r="I58" s="204">
        <f t="shared" si="7"/>
        <v>0</v>
      </c>
      <c r="J58" s="204">
        <f t="shared" si="7"/>
        <v>0</v>
      </c>
      <c r="K58" s="222">
        <f t="shared" si="7"/>
        <v>0</v>
      </c>
      <c r="L58" s="222">
        <f>SUM(L50:L57)</f>
        <v>0</v>
      </c>
      <c r="M58" s="57"/>
      <c r="N58" s="347"/>
      <c r="O58" s="57"/>
      <c r="P58" s="158"/>
      <c r="Q58" s="75"/>
      <c r="R58" s="75"/>
    </row>
    <row r="59" spans="1:18" s="5" customFormat="1" ht="18.95" customHeight="1" x14ac:dyDescent="0.2">
      <c r="A59" s="209"/>
      <c r="B59" s="207"/>
      <c r="C59" s="207"/>
      <c r="D59" s="207"/>
      <c r="E59" s="207"/>
      <c r="F59" s="207"/>
      <c r="G59" s="207"/>
      <c r="H59" s="207"/>
      <c r="I59" s="207"/>
      <c r="J59" s="358" t="str">
        <f>IF(L58-B11&gt;0,"            Claimed admin expenses exceed Admin Allocation. Please revise.","")</f>
        <v/>
      </c>
      <c r="K59" s="207"/>
      <c r="L59" s="226"/>
      <c r="M59" s="57"/>
      <c r="N59" s="348"/>
      <c r="O59" s="57"/>
      <c r="P59" s="158"/>
      <c r="Q59" s="82"/>
      <c r="R59" s="82"/>
    </row>
    <row r="60" spans="1:18" s="5" customFormat="1" ht="18.95" customHeight="1" thickBot="1" x14ac:dyDescent="0.25">
      <c r="A60" s="89" t="s">
        <v>131</v>
      </c>
      <c r="B60" s="105">
        <f t="shared" ref="B60:K60" si="8">B58+B47+B46+B41+B38+B28+B23+B21</f>
        <v>0</v>
      </c>
      <c r="C60" s="105">
        <f t="shared" si="8"/>
        <v>0</v>
      </c>
      <c r="D60" s="105">
        <f t="shared" si="8"/>
        <v>0</v>
      </c>
      <c r="E60" s="105">
        <f t="shared" si="8"/>
        <v>0</v>
      </c>
      <c r="F60" s="105">
        <f t="shared" si="8"/>
        <v>0</v>
      </c>
      <c r="G60" s="105">
        <f t="shared" si="8"/>
        <v>0</v>
      </c>
      <c r="H60" s="105">
        <f t="shared" si="8"/>
        <v>0</v>
      </c>
      <c r="I60" s="105">
        <f t="shared" si="8"/>
        <v>0</v>
      </c>
      <c r="J60" s="105">
        <f t="shared" si="8"/>
        <v>0</v>
      </c>
      <c r="K60" s="105">
        <f t="shared" si="8"/>
        <v>0</v>
      </c>
      <c r="L60" s="105">
        <f>L58+L47+L46+L41+L38+L28+L23+L21+L32</f>
        <v>0</v>
      </c>
      <c r="M60" s="57"/>
      <c r="N60" s="340"/>
      <c r="O60" s="57"/>
      <c r="P60" s="158"/>
      <c r="Q60" s="82"/>
      <c r="R60" s="82"/>
    </row>
    <row r="61" spans="1:18" s="4" customFormat="1" ht="18.95" customHeight="1" thickTop="1" x14ac:dyDescent="0.2">
      <c r="A61" s="106"/>
      <c r="B61" s="107"/>
      <c r="C61" s="107"/>
      <c r="D61" s="107"/>
      <c r="E61" s="107"/>
      <c r="F61" s="107"/>
      <c r="G61" s="107"/>
      <c r="H61" s="107"/>
      <c r="I61" s="107"/>
      <c r="J61" s="107"/>
      <c r="K61" s="108"/>
      <c r="L61" s="107"/>
      <c r="M61" s="57"/>
      <c r="N61" s="63"/>
      <c r="O61" s="57"/>
      <c r="P61" s="75"/>
      <c r="Q61" s="75"/>
      <c r="R61" s="75"/>
    </row>
    <row r="62" spans="1:18" ht="14.25" x14ac:dyDescent="0.2">
      <c r="A62" s="63"/>
      <c r="B62" s="109"/>
      <c r="C62" s="109"/>
      <c r="D62" s="109"/>
      <c r="E62" s="109"/>
      <c r="F62" s="109"/>
      <c r="G62" s="109"/>
      <c r="H62" s="109"/>
      <c r="I62" s="109"/>
      <c r="J62" s="109"/>
      <c r="K62" s="109"/>
      <c r="L62" s="109"/>
      <c r="M62" s="57"/>
      <c r="N62" s="63"/>
      <c r="O62" s="57"/>
      <c r="P62" s="63"/>
      <c r="Q62" s="63"/>
      <c r="R62" s="63"/>
    </row>
    <row r="63" spans="1:18" ht="14.25" x14ac:dyDescent="0.2">
      <c r="A63" s="66"/>
      <c r="B63" s="109"/>
      <c r="C63" s="109"/>
      <c r="D63" s="109"/>
      <c r="E63" s="109"/>
      <c r="F63" s="109"/>
      <c r="G63" s="109"/>
      <c r="H63" s="109"/>
      <c r="I63" s="109"/>
      <c r="J63" s="109"/>
      <c r="K63" s="109"/>
      <c r="L63" s="109"/>
      <c r="M63" s="57"/>
      <c r="N63" s="63"/>
      <c r="O63" s="57"/>
      <c r="P63" s="63"/>
      <c r="Q63" s="63"/>
      <c r="R63" s="63"/>
    </row>
    <row r="64" spans="1:18" ht="14.25" x14ac:dyDescent="0.2">
      <c r="A64" s="63"/>
      <c r="B64" s="109"/>
      <c r="C64" s="110"/>
      <c r="D64" s="109"/>
      <c r="E64" s="109"/>
      <c r="F64" s="109"/>
      <c r="G64" s="109"/>
      <c r="H64" s="109"/>
      <c r="I64" s="109"/>
      <c r="J64" s="109"/>
      <c r="K64" s="109"/>
      <c r="L64" s="109"/>
      <c r="M64" s="57"/>
      <c r="N64" s="63"/>
      <c r="O64" s="57"/>
      <c r="P64" s="63"/>
      <c r="Q64" s="63"/>
      <c r="R64" s="63"/>
    </row>
    <row r="65" spans="1:18" x14ac:dyDescent="0.25">
      <c r="A65" s="125" t="s">
        <v>99</v>
      </c>
      <c r="B65" s="109"/>
      <c r="C65" s="109"/>
      <c r="D65" s="109"/>
      <c r="E65" s="109"/>
      <c r="F65" s="109"/>
      <c r="G65" s="109"/>
      <c r="H65" s="109"/>
      <c r="I65" s="109"/>
      <c r="J65" s="109"/>
      <c r="K65" s="109"/>
      <c r="L65" s="109"/>
      <c r="M65" s="57"/>
      <c r="N65" s="63"/>
      <c r="O65" s="57"/>
      <c r="P65" s="63"/>
      <c r="Q65" s="63"/>
      <c r="R65" s="63"/>
    </row>
    <row r="66" spans="1:18" ht="33" customHeight="1" x14ac:dyDescent="0.2">
      <c r="A66" s="89" t="s">
        <v>136</v>
      </c>
      <c r="B66" s="116" t="s">
        <v>75</v>
      </c>
      <c r="C66" s="116" t="s">
        <v>76</v>
      </c>
      <c r="D66" s="116" t="s">
        <v>77</v>
      </c>
      <c r="E66" s="116" t="s">
        <v>78</v>
      </c>
      <c r="F66" s="116" t="s">
        <v>79</v>
      </c>
      <c r="G66" s="116" t="s">
        <v>80</v>
      </c>
      <c r="H66" s="116" t="s">
        <v>81</v>
      </c>
      <c r="I66" s="116" t="s">
        <v>82</v>
      </c>
      <c r="J66" s="116" t="s">
        <v>83</v>
      </c>
      <c r="K66" s="116" t="s">
        <v>11</v>
      </c>
      <c r="L66" s="73" t="s">
        <v>197</v>
      </c>
      <c r="M66" s="57"/>
      <c r="N66" s="116" t="s">
        <v>6</v>
      </c>
      <c r="O66" s="57"/>
      <c r="P66" s="116" t="s">
        <v>7</v>
      </c>
      <c r="Q66" s="63"/>
      <c r="R66" s="63"/>
    </row>
    <row r="67" spans="1:18" ht="18.95" customHeight="1" x14ac:dyDescent="0.2">
      <c r="A67" s="63"/>
      <c r="B67" s="111"/>
      <c r="C67" s="109"/>
      <c r="D67" s="109"/>
      <c r="E67" s="109"/>
      <c r="F67" s="109"/>
      <c r="G67" s="109"/>
      <c r="H67" s="109"/>
      <c r="I67" s="109"/>
      <c r="J67" s="109"/>
      <c r="K67" s="109"/>
      <c r="L67" s="109"/>
      <c r="M67" s="57"/>
      <c r="N67" s="533" t="s">
        <v>223</v>
      </c>
      <c r="O67" s="57"/>
      <c r="P67" s="531"/>
      <c r="Q67" s="63"/>
      <c r="R67" s="63"/>
    </row>
    <row r="68" spans="1:18" ht="18.95" customHeight="1" x14ac:dyDescent="0.2">
      <c r="A68" s="112" t="s">
        <v>15</v>
      </c>
      <c r="B68" s="109"/>
      <c r="C68" s="109"/>
      <c r="D68" s="109"/>
      <c r="E68" s="109"/>
      <c r="F68" s="109"/>
      <c r="G68" s="109"/>
      <c r="H68" s="109"/>
      <c r="I68" s="109"/>
      <c r="J68" s="109"/>
      <c r="K68" s="109"/>
      <c r="L68" s="109"/>
      <c r="M68" s="57"/>
      <c r="N68" s="534"/>
      <c r="O68" s="57"/>
      <c r="P68" s="532"/>
      <c r="Q68" s="63"/>
      <c r="R68" s="63"/>
    </row>
    <row r="69" spans="1:18" ht="18.95" customHeight="1" x14ac:dyDescent="0.2">
      <c r="A69" s="113" t="s">
        <v>90</v>
      </c>
      <c r="B69" s="332"/>
      <c r="C69" s="332"/>
      <c r="D69" s="332"/>
      <c r="E69" s="332"/>
      <c r="F69" s="332"/>
      <c r="G69" s="332"/>
      <c r="H69" s="332"/>
      <c r="I69" s="332"/>
      <c r="J69" s="332"/>
      <c r="K69" s="204">
        <f>SUM(B69:J69)</f>
        <v>0</v>
      </c>
      <c r="L69" s="331"/>
      <c r="M69" s="57"/>
      <c r="N69" s="349" t="s">
        <v>224</v>
      </c>
      <c r="O69" s="57"/>
      <c r="P69" s="158"/>
      <c r="Q69" s="63"/>
      <c r="R69" s="63"/>
    </row>
    <row r="70" spans="1:18" ht="18.95" customHeight="1" x14ac:dyDescent="0.2">
      <c r="A70" s="113" t="s">
        <v>2</v>
      </c>
      <c r="B70" s="332"/>
      <c r="C70" s="332"/>
      <c r="D70" s="332"/>
      <c r="E70" s="332"/>
      <c r="F70" s="332"/>
      <c r="G70" s="332"/>
      <c r="H70" s="332"/>
      <c r="I70" s="332"/>
      <c r="J70" s="332"/>
      <c r="K70" s="204">
        <f t="shared" ref="K70:K80" si="9">SUM(B70:J70)</f>
        <v>0</v>
      </c>
      <c r="L70" s="331"/>
      <c r="M70" s="57"/>
      <c r="N70" s="349" t="s">
        <v>18</v>
      </c>
      <c r="O70" s="57"/>
      <c r="P70" s="158"/>
      <c r="Q70" s="63"/>
      <c r="R70" s="63"/>
    </row>
    <row r="71" spans="1:18" ht="18.95" customHeight="1" x14ac:dyDescent="0.2">
      <c r="A71" s="113" t="s">
        <v>93</v>
      </c>
      <c r="B71" s="332"/>
      <c r="C71" s="332"/>
      <c r="D71" s="332"/>
      <c r="E71" s="332"/>
      <c r="F71" s="332"/>
      <c r="G71" s="332"/>
      <c r="H71" s="332"/>
      <c r="I71" s="332"/>
      <c r="J71" s="332"/>
      <c r="K71" s="204">
        <f t="shared" si="9"/>
        <v>0</v>
      </c>
      <c r="L71" s="331"/>
      <c r="M71" s="57"/>
      <c r="N71" s="349" t="s">
        <v>18</v>
      </c>
      <c r="O71" s="57"/>
      <c r="P71" s="158"/>
      <c r="Q71" s="63"/>
      <c r="R71" s="63"/>
    </row>
    <row r="72" spans="1:18" ht="18.95" customHeight="1" x14ac:dyDescent="0.2">
      <c r="A72" s="113" t="s">
        <v>0</v>
      </c>
      <c r="B72" s="332"/>
      <c r="C72" s="332"/>
      <c r="D72" s="332"/>
      <c r="E72" s="332"/>
      <c r="F72" s="332"/>
      <c r="G72" s="332"/>
      <c r="H72" s="332"/>
      <c r="I72" s="332"/>
      <c r="J72" s="332"/>
      <c r="K72" s="204">
        <f t="shared" si="9"/>
        <v>0</v>
      </c>
      <c r="L72" s="331"/>
      <c r="M72" s="57"/>
      <c r="N72" s="349" t="s">
        <v>18</v>
      </c>
      <c r="O72" s="57"/>
      <c r="P72" s="158"/>
      <c r="Q72" s="63"/>
      <c r="R72" s="63"/>
    </row>
    <row r="73" spans="1:18" ht="18.95" customHeight="1" x14ac:dyDescent="0.2">
      <c r="A73" s="113" t="s">
        <v>1</v>
      </c>
      <c r="B73" s="332"/>
      <c r="C73" s="332"/>
      <c r="D73" s="332"/>
      <c r="E73" s="332"/>
      <c r="F73" s="332"/>
      <c r="G73" s="332"/>
      <c r="H73" s="332"/>
      <c r="I73" s="332"/>
      <c r="J73" s="332"/>
      <c r="K73" s="204">
        <f t="shared" si="9"/>
        <v>0</v>
      </c>
      <c r="L73" s="331"/>
      <c r="M73" s="57"/>
      <c r="N73" s="349" t="s">
        <v>18</v>
      </c>
      <c r="O73" s="57"/>
      <c r="P73" s="158"/>
      <c r="Q73" s="63"/>
      <c r="R73" s="63"/>
    </row>
    <row r="74" spans="1:18" ht="18.95" customHeight="1" x14ac:dyDescent="0.2">
      <c r="A74" s="113" t="s">
        <v>89</v>
      </c>
      <c r="B74" s="332"/>
      <c r="C74" s="332"/>
      <c r="D74" s="332"/>
      <c r="E74" s="332"/>
      <c r="F74" s="332"/>
      <c r="G74" s="332"/>
      <c r="H74" s="332"/>
      <c r="I74" s="332"/>
      <c r="J74" s="332"/>
      <c r="K74" s="204">
        <f t="shared" si="9"/>
        <v>0</v>
      </c>
      <c r="L74" s="331"/>
      <c r="M74" s="57"/>
      <c r="N74" s="349" t="s">
        <v>18</v>
      </c>
      <c r="O74" s="57"/>
      <c r="P74" s="158"/>
      <c r="Q74" s="63"/>
      <c r="R74" s="63"/>
    </row>
    <row r="75" spans="1:18" ht="25.5" x14ac:dyDescent="0.2">
      <c r="A75" s="113" t="s">
        <v>92</v>
      </c>
      <c r="B75" s="332"/>
      <c r="C75" s="332"/>
      <c r="D75" s="332"/>
      <c r="E75" s="332"/>
      <c r="F75" s="332"/>
      <c r="G75" s="332"/>
      <c r="H75" s="332"/>
      <c r="I75" s="332"/>
      <c r="J75" s="332"/>
      <c r="K75" s="204">
        <f t="shared" si="9"/>
        <v>0</v>
      </c>
      <c r="L75" s="331"/>
      <c r="M75" s="57"/>
      <c r="N75" s="350" t="s">
        <v>216</v>
      </c>
      <c r="O75" s="57"/>
      <c r="P75" s="158"/>
      <c r="Q75" s="63"/>
      <c r="R75" s="63"/>
    </row>
    <row r="76" spans="1:18" ht="18.95" customHeight="1" x14ac:dyDescent="0.2">
      <c r="A76" s="113" t="s">
        <v>19</v>
      </c>
      <c r="B76" s="332"/>
      <c r="C76" s="332"/>
      <c r="D76" s="332"/>
      <c r="E76" s="332"/>
      <c r="F76" s="332"/>
      <c r="G76" s="332"/>
      <c r="H76" s="332"/>
      <c r="I76" s="332"/>
      <c r="J76" s="332"/>
      <c r="K76" s="204">
        <f t="shared" si="9"/>
        <v>0</v>
      </c>
      <c r="L76" s="331"/>
      <c r="M76" s="57"/>
      <c r="N76" s="350" t="s">
        <v>217</v>
      </c>
      <c r="O76" s="57"/>
      <c r="P76" s="158"/>
      <c r="Q76" s="63"/>
      <c r="R76" s="63"/>
    </row>
    <row r="77" spans="1:18" ht="18.95" customHeight="1" x14ac:dyDescent="0.2">
      <c r="A77" s="113" t="s">
        <v>4</v>
      </c>
      <c r="B77" s="332"/>
      <c r="C77" s="332"/>
      <c r="D77" s="332"/>
      <c r="E77" s="332"/>
      <c r="F77" s="332"/>
      <c r="G77" s="332"/>
      <c r="H77" s="332"/>
      <c r="I77" s="332"/>
      <c r="J77" s="332"/>
      <c r="K77" s="204">
        <f t="shared" si="9"/>
        <v>0</v>
      </c>
      <c r="L77" s="331"/>
      <c r="M77" s="57"/>
      <c r="N77" s="349"/>
      <c r="O77" s="57"/>
      <c r="P77" s="158"/>
      <c r="Q77" s="63"/>
      <c r="R77" s="63"/>
    </row>
    <row r="78" spans="1:18" ht="18.95" customHeight="1" x14ac:dyDescent="0.2">
      <c r="A78" s="113" t="s">
        <v>91</v>
      </c>
      <c r="B78" s="332"/>
      <c r="C78" s="332"/>
      <c r="D78" s="332"/>
      <c r="E78" s="332"/>
      <c r="F78" s="332"/>
      <c r="G78" s="332"/>
      <c r="H78" s="332"/>
      <c r="I78" s="332"/>
      <c r="J78" s="332"/>
      <c r="K78" s="204">
        <f t="shared" si="9"/>
        <v>0</v>
      </c>
      <c r="L78" s="331"/>
      <c r="M78" s="57"/>
      <c r="N78" s="349"/>
      <c r="O78" s="57"/>
      <c r="P78" s="158"/>
      <c r="Q78" s="63"/>
      <c r="R78" s="63"/>
    </row>
    <row r="79" spans="1:18" ht="18.95" customHeight="1" x14ac:dyDescent="0.2">
      <c r="A79" s="113" t="s">
        <v>3</v>
      </c>
      <c r="B79" s="332"/>
      <c r="C79" s="332"/>
      <c r="D79" s="332"/>
      <c r="E79" s="332"/>
      <c r="F79" s="332"/>
      <c r="G79" s="332"/>
      <c r="H79" s="332"/>
      <c r="I79" s="332"/>
      <c r="J79" s="332"/>
      <c r="K79" s="204">
        <f t="shared" si="9"/>
        <v>0</v>
      </c>
      <c r="L79" s="331"/>
      <c r="M79" s="57"/>
      <c r="N79" s="351" t="s">
        <v>218</v>
      </c>
      <c r="O79" s="57"/>
      <c r="P79" s="158"/>
      <c r="Q79" s="63"/>
      <c r="R79" s="63"/>
    </row>
    <row r="80" spans="1:18" ht="18.95" customHeight="1" x14ac:dyDescent="0.2">
      <c r="A80" s="113" t="s">
        <v>12</v>
      </c>
      <c r="B80" s="332"/>
      <c r="C80" s="332"/>
      <c r="D80" s="332"/>
      <c r="E80" s="332"/>
      <c r="F80" s="332"/>
      <c r="G80" s="332"/>
      <c r="H80" s="332"/>
      <c r="I80" s="332"/>
      <c r="J80" s="332"/>
      <c r="K80" s="204">
        <f t="shared" si="9"/>
        <v>0</v>
      </c>
      <c r="L80" s="331"/>
      <c r="M80" s="57"/>
      <c r="N80" s="351" t="s">
        <v>219</v>
      </c>
      <c r="O80" s="57"/>
      <c r="P80" s="158"/>
      <c r="Q80" s="63"/>
      <c r="R80" s="63"/>
    </row>
    <row r="81" spans="1:18" ht="18.95" customHeight="1" x14ac:dyDescent="0.2">
      <c r="A81" s="114" t="s">
        <v>9</v>
      </c>
      <c r="B81" s="216">
        <f>SUM(B69:B80)</f>
        <v>0</v>
      </c>
      <c r="C81" s="216">
        <f>SUM(C69:C80)</f>
        <v>0</v>
      </c>
      <c r="D81" s="216">
        <f t="shared" ref="D81:J81" si="10">SUM(D69:D80)</f>
        <v>0</v>
      </c>
      <c r="E81" s="216">
        <f t="shared" si="10"/>
        <v>0</v>
      </c>
      <c r="F81" s="216">
        <f t="shared" si="10"/>
        <v>0</v>
      </c>
      <c r="G81" s="216">
        <f t="shared" si="10"/>
        <v>0</v>
      </c>
      <c r="H81" s="216">
        <f t="shared" si="10"/>
        <v>0</v>
      </c>
      <c r="I81" s="216">
        <f t="shared" si="10"/>
        <v>0</v>
      </c>
      <c r="J81" s="216">
        <f t="shared" si="10"/>
        <v>0</v>
      </c>
      <c r="K81" s="216">
        <f>SUM(K69:K80)</f>
        <v>0</v>
      </c>
      <c r="L81" s="216">
        <f>SUM(L69:L80)</f>
        <v>0</v>
      </c>
      <c r="M81" s="57"/>
      <c r="N81" s="63"/>
      <c r="O81" s="57"/>
      <c r="P81" s="63"/>
      <c r="Q81" s="63"/>
      <c r="R81" s="63"/>
    </row>
    <row r="82" spans="1:18" ht="13.7" customHeight="1" x14ac:dyDescent="0.2">
      <c r="A82" s="63"/>
      <c r="B82" s="217"/>
      <c r="C82" s="217"/>
      <c r="D82" s="217"/>
      <c r="E82" s="217"/>
      <c r="F82" s="217"/>
      <c r="G82" s="217"/>
      <c r="H82" s="217"/>
      <c r="I82" s="217"/>
      <c r="J82" s="217"/>
      <c r="K82" s="217"/>
      <c r="L82" s="217"/>
      <c r="M82" s="57"/>
      <c r="N82" s="115"/>
      <c r="O82" s="57"/>
      <c r="P82" s="63"/>
      <c r="Q82" s="63"/>
      <c r="R82" s="63"/>
    </row>
    <row r="83" spans="1:18" ht="18.95" customHeight="1" x14ac:dyDescent="0.2">
      <c r="A83" s="152" t="s">
        <v>28</v>
      </c>
      <c r="B83" s="216">
        <f>(0.75*B81)</f>
        <v>0</v>
      </c>
      <c r="C83" s="216">
        <f t="shared" ref="C83:L83" si="11">(0.75*C81)</f>
        <v>0</v>
      </c>
      <c r="D83" s="216">
        <f t="shared" si="11"/>
        <v>0</v>
      </c>
      <c r="E83" s="216">
        <f t="shared" si="11"/>
        <v>0</v>
      </c>
      <c r="F83" s="216">
        <f t="shared" si="11"/>
        <v>0</v>
      </c>
      <c r="G83" s="216">
        <f t="shared" si="11"/>
        <v>0</v>
      </c>
      <c r="H83" s="216">
        <f t="shared" si="11"/>
        <v>0</v>
      </c>
      <c r="I83" s="216">
        <f t="shared" si="11"/>
        <v>0</v>
      </c>
      <c r="J83" s="216">
        <f t="shared" si="11"/>
        <v>0</v>
      </c>
      <c r="K83" s="216">
        <f>SUM(B83:E83)</f>
        <v>0</v>
      </c>
      <c r="L83" s="216">
        <f t="shared" si="11"/>
        <v>0</v>
      </c>
      <c r="M83" s="57"/>
      <c r="N83" s="63"/>
      <c r="O83" s="57"/>
      <c r="P83" s="63"/>
      <c r="Q83" s="63"/>
      <c r="R83" s="63"/>
    </row>
    <row r="84" spans="1:18" ht="18.95" customHeight="1" x14ac:dyDescent="0.2">
      <c r="A84" s="63"/>
      <c r="B84" s="63"/>
      <c r="C84" s="63"/>
      <c r="D84" s="63"/>
      <c r="E84" s="63"/>
      <c r="F84" s="63"/>
      <c r="G84" s="63"/>
      <c r="H84" s="63"/>
      <c r="I84" s="63"/>
      <c r="J84" s="63"/>
      <c r="K84" s="63"/>
      <c r="L84" s="63"/>
      <c r="M84" s="57"/>
      <c r="N84" s="63"/>
      <c r="O84" s="57"/>
      <c r="P84" s="63"/>
      <c r="Q84" s="63"/>
      <c r="R84" s="63"/>
    </row>
    <row r="85" spans="1:18" ht="18.95" customHeight="1" x14ac:dyDescent="0.25">
      <c r="A85" s="9"/>
      <c r="B85" s="14"/>
      <c r="C85" s="14"/>
    </row>
    <row r="86" spans="1:18" ht="18.95" customHeight="1" x14ac:dyDescent="0.25">
      <c r="A86" s="13"/>
      <c r="D86" s="9"/>
    </row>
    <row r="87" spans="1:18" ht="18.95" customHeight="1" x14ac:dyDescent="0.25">
      <c r="A87" s="16"/>
      <c r="B87" s="10"/>
    </row>
    <row r="88" spans="1:18" ht="18.95" customHeight="1" x14ac:dyDescent="0.25"/>
    <row r="89" spans="1:18" ht="18.95" customHeight="1" x14ac:dyDescent="0.25"/>
    <row r="90" spans="1:18" ht="18.95" customHeight="1" x14ac:dyDescent="0.25">
      <c r="B90" s="12"/>
    </row>
    <row r="91" spans="1:18" ht="18.95" customHeight="1" x14ac:dyDescent="0.25">
      <c r="D91" s="11"/>
    </row>
    <row r="92" spans="1:18" ht="18.95" customHeight="1" x14ac:dyDescent="0.25"/>
    <row r="93" spans="1:18" ht="18.95" customHeight="1" x14ac:dyDescent="0.25"/>
    <row r="94" spans="1:18" ht="18.95" customHeight="1" x14ac:dyDescent="0.25"/>
    <row r="95" spans="1:18" ht="18.95" customHeight="1" x14ac:dyDescent="0.25"/>
    <row r="96" spans="1:18" ht="18.95" customHeight="1" x14ac:dyDescent="0.25"/>
    <row r="97" ht="18.95" customHeight="1" x14ac:dyDescent="0.25"/>
    <row r="98" ht="18.95" customHeight="1" x14ac:dyDescent="0.25"/>
    <row r="99" ht="18.95" customHeight="1" x14ac:dyDescent="0.25"/>
    <row r="100" ht="18.95" customHeight="1" x14ac:dyDescent="0.25"/>
    <row r="101" ht="18.95" customHeight="1" x14ac:dyDescent="0.25"/>
    <row r="102" ht="18.95" customHeight="1" x14ac:dyDescent="0.25"/>
    <row r="103" ht="18.95" customHeight="1" x14ac:dyDescent="0.25"/>
    <row r="104" ht="18.95" customHeight="1" x14ac:dyDescent="0.25"/>
    <row r="105" ht="18.95" customHeight="1" x14ac:dyDescent="0.25"/>
    <row r="106" ht="18.95" customHeight="1" x14ac:dyDescent="0.25"/>
    <row r="107" ht="18.95" customHeight="1"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sheetData>
  <sheetProtection algorithmName="SHA-512" hashValue="9E/YZ4BI2OyOrrHqR7yW/2AGXcP1QwA3SB3ho91NEqvzoyMahla8ov0IR/jeWIZ6CU7EKX7lntbhezMJjIOrow==" saltValue="Y0zOqJKZCl9xz+Z4XQTxyQ==" spinCount="100000" sheet="1" selectLockedCells="1"/>
  <mergeCells count="9">
    <mergeCell ref="P67:P68"/>
    <mergeCell ref="N67:N68"/>
    <mergeCell ref="N49:N50"/>
    <mergeCell ref="N28:N30"/>
    <mergeCell ref="A1:C1"/>
    <mergeCell ref="N40:N43"/>
    <mergeCell ref="N36:N37"/>
    <mergeCell ref="L39:L40"/>
    <mergeCell ref="N32:N34"/>
  </mergeCells>
  <phoneticPr fontId="56" type="noConversion"/>
  <pageMargins left="0.7" right="0.7" top="0.75" bottom="0.75" header="0.3" footer="0.3"/>
  <pageSetup paperSize="5" scale="44" orientation="landscape" r:id="rId1"/>
  <ignoredErrors>
    <ignoredError sqref="K83" formula="1"/>
    <ignoredError sqref="B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988F8-1FE2-40D4-96A5-E8CEA90C7307}">
  <sheetPr>
    <tabColor theme="9" tint="-0.249977111117893"/>
  </sheetPr>
  <dimension ref="A1:AB83"/>
  <sheetViews>
    <sheetView showGridLines="0" zoomScaleNormal="100" workbookViewId="0">
      <selection activeCell="A19" sqref="A19"/>
    </sheetView>
  </sheetViews>
  <sheetFormatPr defaultColWidth="9.140625" defaultRowHeight="15" x14ac:dyDescent="0.25"/>
  <cols>
    <col min="1" max="1" width="19.42578125" style="237" customWidth="1"/>
    <col min="2" max="2" width="15.5703125" style="237" customWidth="1"/>
    <col min="3" max="4" width="15.5703125" style="240" customWidth="1"/>
    <col min="5" max="5" width="18.5703125" style="240" customWidth="1"/>
    <col min="6" max="6" width="18.5703125" style="273" customWidth="1"/>
    <col min="7" max="7" width="5.85546875" style="237" customWidth="1"/>
    <col min="8" max="8" width="26.42578125" style="237" customWidth="1"/>
    <col min="9" max="17" width="11.5703125" style="237" customWidth="1"/>
    <col min="18" max="16384" width="9.140625" style="237"/>
  </cols>
  <sheetData>
    <row r="1" spans="1:17" ht="18.75" x14ac:dyDescent="0.25">
      <c r="A1" s="549" t="s">
        <v>325</v>
      </c>
      <c r="B1" s="550"/>
      <c r="C1" s="550"/>
      <c r="D1" s="550"/>
      <c r="E1" s="550"/>
      <c r="F1" s="550"/>
      <c r="G1" s="550"/>
      <c r="H1" s="550"/>
      <c r="I1" s="550"/>
      <c r="J1" s="550"/>
      <c r="K1" s="550"/>
      <c r="O1" s="389"/>
      <c r="P1" s="241" t="s">
        <v>121</v>
      </c>
    </row>
    <row r="2" spans="1:17" s="419" customFormat="1" ht="18.75" x14ac:dyDescent="0.3">
      <c r="A2" s="467" t="s">
        <v>319</v>
      </c>
      <c r="B2" s="461"/>
      <c r="C2" s="461"/>
      <c r="D2" s="461"/>
      <c r="E2" s="461"/>
      <c r="F2" s="462"/>
      <c r="G2" s="461"/>
      <c r="H2" s="461"/>
      <c r="I2" s="461"/>
      <c r="J2" s="461"/>
      <c r="K2" s="463"/>
      <c r="O2" s="420" t="s">
        <v>30</v>
      </c>
      <c r="P2" s="420" t="s">
        <v>122</v>
      </c>
    </row>
    <row r="3" spans="1:17" ht="17.25" customHeight="1" x14ac:dyDescent="0.25">
      <c r="A3" s="416" t="s">
        <v>300</v>
      </c>
      <c r="B3" s="464"/>
      <c r="C3" s="464"/>
      <c r="D3" s="464"/>
      <c r="E3" s="464"/>
      <c r="F3" s="465"/>
      <c r="G3" s="464"/>
      <c r="H3" s="464"/>
      <c r="I3" s="464"/>
      <c r="J3" s="464"/>
      <c r="K3" s="466"/>
      <c r="O3" s="241" t="s">
        <v>31</v>
      </c>
      <c r="P3" s="241" t="s">
        <v>115</v>
      </c>
    </row>
    <row r="4" spans="1:17" ht="25.5" customHeight="1" x14ac:dyDescent="0.25">
      <c r="A4" s="460" t="s">
        <v>43</v>
      </c>
      <c r="B4" s="258"/>
      <c r="C4" s="259"/>
      <c r="D4" s="259"/>
      <c r="E4" s="259"/>
      <c r="F4" s="278"/>
      <c r="G4" s="260"/>
      <c r="H4" s="256"/>
      <c r="I4" s="256"/>
      <c r="J4" s="256"/>
      <c r="K4" s="257"/>
      <c r="O4" s="241" t="s">
        <v>305</v>
      </c>
      <c r="P4" s="241" t="s">
        <v>116</v>
      </c>
    </row>
    <row r="5" spans="1:17" x14ac:dyDescent="0.25">
      <c r="A5" s="388" t="s">
        <v>265</v>
      </c>
      <c r="B5" s="384"/>
      <c r="C5" s="386"/>
      <c r="D5" s="386"/>
      <c r="E5" s="386"/>
      <c r="F5" s="279"/>
      <c r="G5" s="71"/>
      <c r="H5" s="256"/>
      <c r="I5" s="256"/>
      <c r="J5" s="256"/>
      <c r="K5" s="257"/>
      <c r="O5" s="241" t="s">
        <v>32</v>
      </c>
      <c r="P5" s="241" t="s">
        <v>117</v>
      </c>
    </row>
    <row r="6" spans="1:17" x14ac:dyDescent="0.25">
      <c r="A6" s="388" t="s">
        <v>140</v>
      </c>
      <c r="B6" s="384"/>
      <c r="C6" s="386"/>
      <c r="D6" s="386"/>
      <c r="E6" s="386"/>
      <c r="F6" s="279"/>
      <c r="G6" s="71"/>
      <c r="H6" s="444"/>
      <c r="I6" s="71"/>
      <c r="J6" s="262"/>
      <c r="K6" s="302"/>
      <c r="O6" s="241" t="s">
        <v>33</v>
      </c>
      <c r="P6" s="241" t="s">
        <v>105</v>
      </c>
    </row>
    <row r="7" spans="1:17" x14ac:dyDescent="0.25">
      <c r="A7" s="263" t="s">
        <v>69</v>
      </c>
      <c r="B7" s="71"/>
      <c r="C7" s="262"/>
      <c r="D7" s="262"/>
      <c r="E7" s="262"/>
      <c r="F7" s="279"/>
      <c r="G7" s="71"/>
      <c r="H7" s="256"/>
      <c r="I7" s="256"/>
      <c r="J7" s="256"/>
      <c r="K7" s="257"/>
      <c r="O7" s="389"/>
      <c r="P7" s="241" t="s">
        <v>106</v>
      </c>
    </row>
    <row r="8" spans="1:17" x14ac:dyDescent="0.25">
      <c r="A8" s="263" t="s">
        <v>40</v>
      </c>
      <c r="B8" s="71"/>
      <c r="C8" s="262"/>
      <c r="D8" s="262"/>
      <c r="E8" s="262"/>
      <c r="F8" s="279"/>
      <c r="G8" s="71"/>
      <c r="H8" s="256"/>
      <c r="I8" s="256"/>
      <c r="J8" s="256"/>
      <c r="K8" s="257"/>
      <c r="O8" s="389"/>
      <c r="P8" s="241" t="s">
        <v>13</v>
      </c>
    </row>
    <row r="9" spans="1:17" x14ac:dyDescent="0.25">
      <c r="A9" s="263" t="s">
        <v>248</v>
      </c>
      <c r="B9" s="71"/>
      <c r="C9" s="262"/>
      <c r="D9" s="262"/>
      <c r="E9" s="262"/>
      <c r="F9" s="279"/>
      <c r="G9" s="71"/>
      <c r="H9" s="256"/>
      <c r="I9" s="256"/>
      <c r="J9" s="256"/>
      <c r="K9" s="257"/>
      <c r="O9" s="389"/>
      <c r="P9" s="241" t="s">
        <v>14</v>
      </c>
    </row>
    <row r="10" spans="1:17" x14ac:dyDescent="0.25">
      <c r="A10" s="264" t="s">
        <v>70</v>
      </c>
      <c r="B10" s="71"/>
      <c r="C10" s="262"/>
      <c r="D10" s="262"/>
      <c r="E10" s="262"/>
      <c r="F10" s="279"/>
      <c r="G10" s="71"/>
      <c r="H10" s="256"/>
      <c r="I10" s="256"/>
      <c r="J10" s="256"/>
      <c r="K10" s="257"/>
      <c r="O10" s="389"/>
    </row>
    <row r="11" spans="1:17" x14ac:dyDescent="0.25">
      <c r="A11" s="261" t="s">
        <v>277</v>
      </c>
      <c r="B11" s="71"/>
      <c r="C11" s="262"/>
      <c r="D11" s="262"/>
      <c r="E11" s="262"/>
      <c r="F11" s="279"/>
      <c r="G11" s="71"/>
      <c r="H11" s="256"/>
      <c r="I11" s="256"/>
      <c r="J11" s="256"/>
      <c r="K11" s="257"/>
      <c r="O11" s="389"/>
      <c r="P11" s="238"/>
    </row>
    <row r="12" spans="1:17" x14ac:dyDescent="0.25">
      <c r="A12" s="545" t="s">
        <v>246</v>
      </c>
      <c r="B12" s="546"/>
      <c r="C12" s="546"/>
      <c r="D12" s="546"/>
      <c r="E12" s="546"/>
      <c r="F12" s="546"/>
      <c r="G12" s="546"/>
      <c r="H12" s="256"/>
      <c r="I12" s="445"/>
      <c r="J12" s="256"/>
      <c r="K12" s="257"/>
      <c r="P12" s="238"/>
    </row>
    <row r="13" spans="1:17" x14ac:dyDescent="0.25">
      <c r="A13" s="547"/>
      <c r="B13" s="548"/>
      <c r="C13" s="548"/>
      <c r="D13" s="548"/>
      <c r="E13" s="548"/>
      <c r="F13" s="548"/>
      <c r="G13" s="548"/>
      <c r="H13" s="441"/>
      <c r="I13" s="441"/>
      <c r="J13" s="441"/>
      <c r="K13" s="265"/>
      <c r="P13" s="238"/>
    </row>
    <row r="14" spans="1:17" ht="20.100000000000001" customHeight="1" x14ac:dyDescent="0.25">
      <c r="A14" s="266" t="s">
        <v>206</v>
      </c>
      <c r="B14" s="267"/>
      <c r="C14" s="268"/>
      <c r="D14" s="268"/>
      <c r="E14" s="269"/>
      <c r="F14" s="280"/>
      <c r="G14" s="270"/>
      <c r="H14" s="271"/>
      <c r="I14" s="271"/>
      <c r="J14" s="271"/>
      <c r="K14" s="271"/>
      <c r="L14" s="244"/>
      <c r="M14" s="244"/>
      <c r="N14" s="244"/>
      <c r="P14" s="238"/>
    </row>
    <row r="15" spans="1:17" ht="12.6" customHeight="1" x14ac:dyDescent="0.25">
      <c r="A15" s="270"/>
      <c r="B15" s="270"/>
      <c r="C15" s="269"/>
      <c r="D15" s="269"/>
      <c r="E15" s="269"/>
      <c r="F15" s="280"/>
      <c r="G15" s="270"/>
      <c r="H15" s="270"/>
      <c r="I15" s="270"/>
      <c r="J15" s="270"/>
      <c r="K15" s="270"/>
      <c r="Q15" s="244"/>
    </row>
    <row r="16" spans="1:17" s="419" customFormat="1" ht="12.6" customHeight="1" x14ac:dyDescent="0.25">
      <c r="A16" s="416" t="s">
        <v>264</v>
      </c>
      <c r="B16" s="421"/>
      <c r="C16" s="422"/>
      <c r="D16" s="422"/>
      <c r="E16" s="422"/>
      <c r="F16" s="423"/>
      <c r="G16" s="421"/>
      <c r="H16" s="421"/>
      <c r="I16" s="421"/>
      <c r="J16" s="421"/>
      <c r="K16" s="421"/>
      <c r="Q16" s="424"/>
    </row>
    <row r="17" spans="1:28" ht="15.75" x14ac:dyDescent="0.25">
      <c r="A17" s="561" t="s">
        <v>119</v>
      </c>
      <c r="B17" s="561"/>
      <c r="C17" s="561"/>
      <c r="D17" s="561"/>
      <c r="E17" s="561"/>
      <c r="F17" s="561"/>
      <c r="G17" s="270"/>
      <c r="H17" s="270"/>
      <c r="I17" s="270"/>
      <c r="J17" s="270"/>
      <c r="K17" s="270"/>
    </row>
    <row r="18" spans="1:28" ht="108" customHeight="1" x14ac:dyDescent="0.25">
      <c r="A18" s="283" t="s">
        <v>26</v>
      </c>
      <c r="B18" s="283" t="s">
        <v>35</v>
      </c>
      <c r="C18" s="283" t="s">
        <v>29</v>
      </c>
      <c r="D18" s="284" t="s">
        <v>39</v>
      </c>
      <c r="E18" s="285" t="s">
        <v>272</v>
      </c>
      <c r="F18" s="286" t="s">
        <v>27</v>
      </c>
      <c r="G18" s="270"/>
      <c r="H18" s="562"/>
      <c r="I18" s="562"/>
      <c r="J18" s="562"/>
      <c r="K18" s="562"/>
      <c r="M18" s="273"/>
    </row>
    <row r="19" spans="1:28" x14ac:dyDescent="0.25">
      <c r="A19" s="158"/>
      <c r="B19" s="158"/>
      <c r="C19" s="158"/>
      <c r="D19" s="158"/>
      <c r="E19" s="159"/>
      <c r="F19" s="275">
        <f>D19*E19</f>
        <v>0</v>
      </c>
      <c r="H19" s="251" t="s">
        <v>72</v>
      </c>
      <c r="I19" s="252" t="s">
        <v>121</v>
      </c>
      <c r="J19" s="252" t="s">
        <v>122</v>
      </c>
      <c r="K19" s="252" t="s">
        <v>115</v>
      </c>
      <c r="L19" s="252" t="s">
        <v>116</v>
      </c>
      <c r="M19" s="252" t="s">
        <v>117</v>
      </c>
      <c r="N19" s="252" t="s">
        <v>105</v>
      </c>
      <c r="O19" s="252" t="s">
        <v>106</v>
      </c>
      <c r="P19" s="252" t="s">
        <v>13</v>
      </c>
      <c r="Q19" s="252" t="s">
        <v>14</v>
      </c>
      <c r="R19" s="270"/>
      <c r="S19" s="270"/>
      <c r="T19" s="270"/>
      <c r="U19" s="270"/>
      <c r="V19" s="270"/>
      <c r="W19" s="270"/>
      <c r="X19" s="270"/>
      <c r="Y19" s="270"/>
      <c r="Z19" s="270"/>
      <c r="AA19" s="270"/>
      <c r="AB19" s="270"/>
    </row>
    <row r="20" spans="1:28" x14ac:dyDescent="0.25">
      <c r="A20" s="158"/>
      <c r="B20" s="158"/>
      <c r="C20" s="158"/>
      <c r="D20" s="158"/>
      <c r="E20" s="159"/>
      <c r="F20" s="275">
        <f t="shared" ref="F20:F63" si="0">D20*E20</f>
        <v>0</v>
      </c>
      <c r="H20" s="253" t="s">
        <v>36</v>
      </c>
      <c r="I20" s="254">
        <f t="shared" ref="I20:Q20" si="1">COUNTIF($B$19:$B$66,I$19)</f>
        <v>0</v>
      </c>
      <c r="J20" s="254">
        <f t="shared" si="1"/>
        <v>0</v>
      </c>
      <c r="K20" s="254">
        <f t="shared" si="1"/>
        <v>0</v>
      </c>
      <c r="L20" s="254">
        <f t="shared" si="1"/>
        <v>0</v>
      </c>
      <c r="M20" s="254">
        <f t="shared" si="1"/>
        <v>0</v>
      </c>
      <c r="N20" s="254">
        <f t="shared" si="1"/>
        <v>0</v>
      </c>
      <c r="O20" s="254">
        <f t="shared" si="1"/>
        <v>0</v>
      </c>
      <c r="P20" s="254">
        <f t="shared" si="1"/>
        <v>0</v>
      </c>
      <c r="Q20" s="254">
        <f t="shared" si="1"/>
        <v>0</v>
      </c>
      <c r="R20" s="560" t="s">
        <v>186</v>
      </c>
      <c r="S20" s="560"/>
      <c r="T20" s="560"/>
      <c r="U20" s="560"/>
      <c r="V20" s="560"/>
      <c r="W20" s="560"/>
      <c r="X20" s="560"/>
      <c r="Y20" s="560"/>
      <c r="Z20" s="560"/>
      <c r="AA20" s="560"/>
      <c r="AB20" s="560"/>
    </row>
    <row r="21" spans="1:28" x14ac:dyDescent="0.25">
      <c r="A21" s="158"/>
      <c r="B21" s="158"/>
      <c r="C21" s="158"/>
      <c r="D21" s="158"/>
      <c r="E21" s="159"/>
      <c r="F21" s="275">
        <f t="shared" si="0"/>
        <v>0</v>
      </c>
      <c r="H21" s="253" t="s">
        <v>37</v>
      </c>
      <c r="I21" s="254">
        <f t="shared" ref="I21:Q21" si="2">SUMIF($B$19:$B$66,I$19,$E$19:$E$66)</f>
        <v>0</v>
      </c>
      <c r="J21" s="254">
        <f t="shared" si="2"/>
        <v>0</v>
      </c>
      <c r="K21" s="254">
        <f t="shared" si="2"/>
        <v>0</v>
      </c>
      <c r="L21" s="254">
        <f t="shared" si="2"/>
        <v>0</v>
      </c>
      <c r="M21" s="254">
        <f t="shared" si="2"/>
        <v>0</v>
      </c>
      <c r="N21" s="254">
        <f t="shared" si="2"/>
        <v>0</v>
      </c>
      <c r="O21" s="254">
        <f t="shared" si="2"/>
        <v>0</v>
      </c>
      <c r="P21" s="254">
        <f t="shared" si="2"/>
        <v>0</v>
      </c>
      <c r="Q21" s="254">
        <f t="shared" si="2"/>
        <v>0</v>
      </c>
      <c r="R21" s="560" t="s">
        <v>187</v>
      </c>
      <c r="S21" s="560"/>
      <c r="T21" s="560"/>
      <c r="U21" s="560"/>
      <c r="V21" s="560"/>
      <c r="W21" s="560"/>
      <c r="X21" s="560"/>
      <c r="Y21" s="560"/>
      <c r="Z21" s="560"/>
      <c r="AA21" s="560"/>
      <c r="AB21" s="560"/>
    </row>
    <row r="22" spans="1:28" x14ac:dyDescent="0.25">
      <c r="A22" s="158"/>
      <c r="B22" s="158"/>
      <c r="C22" s="158"/>
      <c r="D22" s="158"/>
      <c r="E22" s="159"/>
      <c r="F22" s="275">
        <f t="shared" si="0"/>
        <v>0</v>
      </c>
      <c r="H22" s="253" t="s">
        <v>73</v>
      </c>
      <c r="I22" s="274">
        <f t="shared" ref="I22:Q22" si="3">SUMIF($B$19:$B$66,I$19,$F$19:$F$66)</f>
        <v>0</v>
      </c>
      <c r="J22" s="274">
        <f t="shared" si="3"/>
        <v>0</v>
      </c>
      <c r="K22" s="274">
        <f t="shared" si="3"/>
        <v>0</v>
      </c>
      <c r="L22" s="274">
        <f t="shared" si="3"/>
        <v>0</v>
      </c>
      <c r="M22" s="274">
        <f t="shared" si="3"/>
        <v>0</v>
      </c>
      <c r="N22" s="274">
        <f t="shared" si="3"/>
        <v>0</v>
      </c>
      <c r="O22" s="274">
        <f t="shared" si="3"/>
        <v>0</v>
      </c>
      <c r="P22" s="274">
        <f t="shared" si="3"/>
        <v>0</v>
      </c>
      <c r="Q22" s="274">
        <f t="shared" si="3"/>
        <v>0</v>
      </c>
      <c r="R22" s="560"/>
      <c r="S22" s="560"/>
      <c r="T22" s="560"/>
      <c r="U22" s="560"/>
      <c r="V22" s="560"/>
      <c r="W22" s="560"/>
      <c r="X22" s="560"/>
      <c r="Y22" s="560"/>
      <c r="Z22" s="560"/>
      <c r="AA22" s="560"/>
      <c r="AB22" s="560"/>
    </row>
    <row r="23" spans="1:28" ht="15.75" thickBot="1" x14ac:dyDescent="0.3">
      <c r="A23" s="158"/>
      <c r="B23" s="158"/>
      <c r="C23" s="158"/>
      <c r="D23" s="158"/>
      <c r="E23" s="159"/>
      <c r="F23" s="275">
        <f t="shared" si="0"/>
        <v>0</v>
      </c>
      <c r="H23" s="364"/>
      <c r="I23" s="365" t="str">
        <f>IF(I24&gt;I22,"ERROR","")</f>
        <v/>
      </c>
      <c r="J23" s="365" t="str">
        <f t="shared" ref="J23:Q23" si="4">IF(J24&gt;J22,"ERROR","")</f>
        <v/>
      </c>
      <c r="K23" s="365" t="str">
        <f t="shared" si="4"/>
        <v/>
      </c>
      <c r="L23" s="365" t="str">
        <f t="shared" si="4"/>
        <v/>
      </c>
      <c r="M23" s="365" t="str">
        <f t="shared" si="4"/>
        <v/>
      </c>
      <c r="N23" s="365" t="str">
        <f t="shared" si="4"/>
        <v/>
      </c>
      <c r="O23" s="365" t="str">
        <f t="shared" si="4"/>
        <v/>
      </c>
      <c r="P23" s="365" t="str">
        <f t="shared" si="4"/>
        <v/>
      </c>
      <c r="Q23" s="365" t="str">
        <f t="shared" si="4"/>
        <v/>
      </c>
    </row>
    <row r="24" spans="1:28" ht="15.75" thickBot="1" x14ac:dyDescent="0.3">
      <c r="A24" s="158"/>
      <c r="B24" s="158"/>
      <c r="C24" s="158"/>
      <c r="D24" s="158"/>
      <c r="E24" s="159"/>
      <c r="F24" s="275">
        <f t="shared" si="0"/>
        <v>0</v>
      </c>
      <c r="H24" s="361" t="s">
        <v>120</v>
      </c>
      <c r="I24" s="272"/>
      <c r="J24" s="272"/>
      <c r="K24" s="272"/>
      <c r="L24" s="272"/>
      <c r="M24" s="272"/>
      <c r="N24" s="272"/>
      <c r="O24" s="272"/>
      <c r="P24" s="272"/>
      <c r="Q24" s="369"/>
      <c r="R24" s="563"/>
      <c r="S24" s="563"/>
      <c r="T24" s="563"/>
      <c r="U24" s="563"/>
      <c r="V24" s="563"/>
      <c r="W24" s="563"/>
      <c r="X24" s="563"/>
      <c r="Y24" s="563"/>
      <c r="Z24" s="563"/>
      <c r="AA24" s="563"/>
      <c r="AB24" s="563"/>
    </row>
    <row r="25" spans="1:28" x14ac:dyDescent="0.25">
      <c r="A25" s="158"/>
      <c r="B25" s="158"/>
      <c r="C25" s="158"/>
      <c r="D25" s="158"/>
      <c r="E25" s="159"/>
      <c r="F25" s="275">
        <f t="shared" si="0"/>
        <v>0</v>
      </c>
      <c r="H25" s="363" t="str">
        <f>IF(COUNTIF(I23:Q23,"&gt;""")&gt;0,"Amount claimed cannot exceed expense entered in row 20 above.","")</f>
        <v/>
      </c>
      <c r="I25" s="364"/>
      <c r="J25" s="364"/>
      <c r="K25" s="364"/>
      <c r="L25" s="364"/>
      <c r="M25" s="364"/>
      <c r="N25" s="364"/>
      <c r="O25" s="364"/>
      <c r="P25" s="364"/>
      <c r="Q25" s="364"/>
      <c r="R25" s="270"/>
    </row>
    <row r="26" spans="1:28" x14ac:dyDescent="0.25">
      <c r="A26" s="158"/>
      <c r="B26" s="158"/>
      <c r="C26" s="158"/>
      <c r="D26" s="158"/>
      <c r="E26" s="159"/>
      <c r="F26" s="275">
        <f t="shared" si="0"/>
        <v>0</v>
      </c>
      <c r="H26" s="314"/>
      <c r="I26" s="364"/>
      <c r="J26" s="364"/>
      <c r="K26" s="364"/>
      <c r="L26" s="364"/>
      <c r="M26" s="364"/>
      <c r="N26" s="364"/>
      <c r="O26" s="364"/>
      <c r="P26" s="364"/>
      <c r="Q26" s="364"/>
      <c r="R26" s="270"/>
    </row>
    <row r="27" spans="1:28" x14ac:dyDescent="0.25">
      <c r="A27" s="158"/>
      <c r="B27" s="158"/>
      <c r="C27" s="158"/>
      <c r="D27" s="158"/>
      <c r="E27" s="159"/>
      <c r="F27" s="275">
        <f t="shared" si="0"/>
        <v>0</v>
      </c>
      <c r="H27" s="560" t="s">
        <v>191</v>
      </c>
      <c r="I27" s="560"/>
      <c r="J27" s="560"/>
      <c r="K27" s="560"/>
      <c r="L27" s="560"/>
      <c r="M27" s="560"/>
      <c r="N27" s="560"/>
      <c r="O27" s="560"/>
      <c r="P27" s="560"/>
      <c r="Q27" s="560"/>
      <c r="R27" s="560"/>
    </row>
    <row r="28" spans="1:28" ht="14.45" customHeight="1" thickBot="1" x14ac:dyDescent="0.3">
      <c r="A28" s="158"/>
      <c r="B28" s="158"/>
      <c r="C28" s="158"/>
      <c r="D28" s="158"/>
      <c r="E28" s="159"/>
      <c r="F28" s="275">
        <f t="shared" si="0"/>
        <v>0</v>
      </c>
      <c r="H28" s="251"/>
      <c r="I28" s="252" t="s">
        <v>121</v>
      </c>
      <c r="J28" s="252" t="s">
        <v>122</v>
      </c>
      <c r="K28" s="252" t="s">
        <v>115</v>
      </c>
      <c r="L28" s="252" t="s">
        <v>116</v>
      </c>
      <c r="M28" s="252" t="s">
        <v>117</v>
      </c>
      <c r="N28" s="252" t="s">
        <v>105</v>
      </c>
      <c r="O28" s="252" t="s">
        <v>106</v>
      </c>
      <c r="P28" s="252" t="s">
        <v>13</v>
      </c>
      <c r="Q28" s="252" t="s">
        <v>14</v>
      </c>
      <c r="R28" s="270"/>
    </row>
    <row r="29" spans="1:28" ht="15" customHeight="1" thickBot="1" x14ac:dyDescent="0.3">
      <c r="A29" s="158"/>
      <c r="B29" s="158"/>
      <c r="C29" s="158"/>
      <c r="D29" s="158"/>
      <c r="E29" s="159"/>
      <c r="F29" s="275">
        <f t="shared" si="0"/>
        <v>0</v>
      </c>
      <c r="H29" s="362" t="s">
        <v>225</v>
      </c>
      <c r="I29" s="202"/>
      <c r="J29" s="202"/>
      <c r="K29" s="202"/>
      <c r="L29" s="202"/>
      <c r="M29" s="202"/>
      <c r="N29" s="202"/>
      <c r="O29" s="202"/>
      <c r="P29" s="202"/>
      <c r="Q29" s="370"/>
      <c r="R29" s="563" t="s">
        <v>226</v>
      </c>
      <c r="S29" s="563"/>
      <c r="T29" s="563"/>
      <c r="U29" s="563"/>
      <c r="V29" s="563"/>
      <c r="W29" s="563"/>
      <c r="X29" s="563"/>
      <c r="Y29" s="563"/>
      <c r="Z29" s="563"/>
      <c r="AA29" s="563"/>
      <c r="AB29" s="563"/>
    </row>
    <row r="30" spans="1:28" ht="15" customHeight="1" x14ac:dyDescent="0.25">
      <c r="A30" s="158"/>
      <c r="B30" s="158"/>
      <c r="C30" s="158"/>
      <c r="D30" s="158"/>
      <c r="E30" s="159"/>
      <c r="F30" s="275">
        <f t="shared" si="0"/>
        <v>0</v>
      </c>
      <c r="H30" s="238"/>
      <c r="I30" s="238"/>
      <c r="J30" s="238"/>
      <c r="K30" s="238"/>
      <c r="L30" s="238"/>
      <c r="M30" s="238"/>
      <c r="N30" s="238"/>
      <c r="O30" s="238"/>
      <c r="P30" s="238"/>
      <c r="Q30" s="238"/>
    </row>
    <row r="31" spans="1:28" x14ac:dyDescent="0.25">
      <c r="A31" s="158"/>
      <c r="B31" s="158"/>
      <c r="C31" s="158"/>
      <c r="D31" s="158"/>
      <c r="E31" s="159"/>
      <c r="F31" s="275">
        <f t="shared" si="0"/>
        <v>0</v>
      </c>
      <c r="H31" s="560" t="s">
        <v>123</v>
      </c>
      <c r="I31" s="560"/>
      <c r="J31" s="560"/>
      <c r="K31" s="560"/>
      <c r="L31" s="560"/>
      <c r="M31" s="560"/>
      <c r="N31" s="238"/>
      <c r="O31" s="238"/>
      <c r="P31" s="238"/>
      <c r="Q31" s="238"/>
    </row>
    <row r="32" spans="1:28" x14ac:dyDescent="0.25">
      <c r="A32" s="158"/>
      <c r="B32" s="158"/>
      <c r="C32" s="158"/>
      <c r="D32" s="158"/>
      <c r="E32" s="159"/>
      <c r="F32" s="275">
        <f t="shared" si="0"/>
        <v>0</v>
      </c>
      <c r="H32" s="551"/>
      <c r="I32" s="552"/>
      <c r="J32" s="552"/>
      <c r="K32" s="552"/>
      <c r="L32" s="552"/>
      <c r="M32" s="553"/>
      <c r="N32" s="238"/>
      <c r="O32" s="238"/>
      <c r="P32" s="238"/>
      <c r="Q32" s="238"/>
    </row>
    <row r="33" spans="1:17" x14ac:dyDescent="0.25">
      <c r="A33" s="158"/>
      <c r="B33" s="158"/>
      <c r="C33" s="158"/>
      <c r="D33" s="158"/>
      <c r="E33" s="159"/>
      <c r="F33" s="275">
        <f t="shared" si="0"/>
        <v>0</v>
      </c>
      <c r="H33" s="554"/>
      <c r="I33" s="555"/>
      <c r="J33" s="555"/>
      <c r="K33" s="555"/>
      <c r="L33" s="555"/>
      <c r="M33" s="556"/>
      <c r="N33" s="238"/>
      <c r="O33" s="238"/>
      <c r="P33" s="238"/>
      <c r="Q33" s="238"/>
    </row>
    <row r="34" spans="1:17" x14ac:dyDescent="0.25">
      <c r="A34" s="158"/>
      <c r="B34" s="158"/>
      <c r="C34" s="158"/>
      <c r="D34" s="158"/>
      <c r="E34" s="159"/>
      <c r="F34" s="275">
        <f t="shared" si="0"/>
        <v>0</v>
      </c>
      <c r="H34" s="554"/>
      <c r="I34" s="555"/>
      <c r="J34" s="555"/>
      <c r="K34" s="555"/>
      <c r="L34" s="555"/>
      <c r="M34" s="556"/>
      <c r="N34" s="238"/>
      <c r="O34" s="238"/>
      <c r="P34" s="238"/>
      <c r="Q34" s="238"/>
    </row>
    <row r="35" spans="1:17" x14ac:dyDescent="0.25">
      <c r="A35" s="158"/>
      <c r="B35" s="158"/>
      <c r="C35" s="158"/>
      <c r="D35" s="158"/>
      <c r="E35" s="159"/>
      <c r="F35" s="275">
        <f t="shared" si="0"/>
        <v>0</v>
      </c>
      <c r="H35" s="554"/>
      <c r="I35" s="555"/>
      <c r="J35" s="555"/>
      <c r="K35" s="555"/>
      <c r="L35" s="555"/>
      <c r="M35" s="556"/>
      <c r="N35" s="238"/>
      <c r="O35" s="238"/>
      <c r="P35" s="238"/>
      <c r="Q35" s="238"/>
    </row>
    <row r="36" spans="1:17" x14ac:dyDescent="0.25">
      <c r="A36" s="158"/>
      <c r="B36" s="158"/>
      <c r="C36" s="158"/>
      <c r="D36" s="158"/>
      <c r="E36" s="159"/>
      <c r="F36" s="275">
        <f t="shared" si="0"/>
        <v>0</v>
      </c>
      <c r="H36" s="554"/>
      <c r="I36" s="555"/>
      <c r="J36" s="555"/>
      <c r="K36" s="555"/>
      <c r="L36" s="555"/>
      <c r="M36" s="556"/>
      <c r="N36" s="238"/>
      <c r="O36" s="238"/>
      <c r="P36" s="238"/>
      <c r="Q36" s="238"/>
    </row>
    <row r="37" spans="1:17" x14ac:dyDescent="0.25">
      <c r="A37" s="158"/>
      <c r="B37" s="158"/>
      <c r="C37" s="158"/>
      <c r="D37" s="158"/>
      <c r="E37" s="159"/>
      <c r="F37" s="275">
        <f t="shared" si="0"/>
        <v>0</v>
      </c>
      <c r="H37" s="554"/>
      <c r="I37" s="555"/>
      <c r="J37" s="555"/>
      <c r="K37" s="555"/>
      <c r="L37" s="555"/>
      <c r="M37" s="556"/>
      <c r="N37" s="238"/>
      <c r="O37" s="238"/>
      <c r="P37" s="238"/>
      <c r="Q37" s="238"/>
    </row>
    <row r="38" spans="1:17" x14ac:dyDescent="0.25">
      <c r="A38" s="158"/>
      <c r="B38" s="158"/>
      <c r="C38" s="158"/>
      <c r="D38" s="158"/>
      <c r="E38" s="159"/>
      <c r="F38" s="275">
        <f t="shared" si="0"/>
        <v>0</v>
      </c>
      <c r="H38" s="554"/>
      <c r="I38" s="555"/>
      <c r="J38" s="555"/>
      <c r="K38" s="555"/>
      <c r="L38" s="555"/>
      <c r="M38" s="556"/>
      <c r="N38" s="238"/>
      <c r="O38" s="238"/>
      <c r="P38" s="238"/>
      <c r="Q38" s="238"/>
    </row>
    <row r="39" spans="1:17" x14ac:dyDescent="0.25">
      <c r="A39" s="158"/>
      <c r="B39" s="158"/>
      <c r="C39" s="158"/>
      <c r="D39" s="158"/>
      <c r="E39" s="159"/>
      <c r="F39" s="275">
        <f t="shared" si="0"/>
        <v>0</v>
      </c>
      <c r="H39" s="557"/>
      <c r="I39" s="558"/>
      <c r="J39" s="558"/>
      <c r="K39" s="558"/>
      <c r="L39" s="558"/>
      <c r="M39" s="559"/>
      <c r="N39" s="238"/>
      <c r="O39" s="238"/>
      <c r="P39" s="238"/>
      <c r="Q39" s="238"/>
    </row>
    <row r="40" spans="1:17" x14ac:dyDescent="0.25">
      <c r="A40" s="158"/>
      <c r="B40" s="158"/>
      <c r="C40" s="158"/>
      <c r="D40" s="158"/>
      <c r="E40" s="159"/>
      <c r="F40" s="275">
        <f t="shared" si="0"/>
        <v>0</v>
      </c>
      <c r="H40" s="238"/>
      <c r="I40" s="238"/>
      <c r="J40" s="238"/>
      <c r="K40" s="238"/>
      <c r="L40" s="238"/>
      <c r="M40" s="238"/>
      <c r="N40" s="238"/>
      <c r="O40" s="238"/>
      <c r="P40" s="238"/>
      <c r="Q40" s="238"/>
    </row>
    <row r="41" spans="1:17" x14ac:dyDescent="0.25">
      <c r="A41" s="158"/>
      <c r="B41" s="158"/>
      <c r="C41" s="158"/>
      <c r="D41" s="158"/>
      <c r="E41" s="159"/>
      <c r="F41" s="275">
        <f t="shared" si="0"/>
        <v>0</v>
      </c>
    </row>
    <row r="42" spans="1:17" x14ac:dyDescent="0.25">
      <c r="A42" s="158"/>
      <c r="B42" s="158"/>
      <c r="C42" s="158"/>
      <c r="D42" s="158"/>
      <c r="E42" s="159"/>
      <c r="F42" s="275">
        <f t="shared" si="0"/>
        <v>0</v>
      </c>
    </row>
    <row r="43" spans="1:17" x14ac:dyDescent="0.25">
      <c r="A43" s="158"/>
      <c r="B43" s="158"/>
      <c r="C43" s="158"/>
      <c r="D43" s="158"/>
      <c r="E43" s="159"/>
      <c r="F43" s="275">
        <f t="shared" si="0"/>
        <v>0</v>
      </c>
    </row>
    <row r="44" spans="1:17" x14ac:dyDescent="0.25">
      <c r="A44" s="158"/>
      <c r="B44" s="158"/>
      <c r="C44" s="158"/>
      <c r="D44" s="158"/>
      <c r="E44" s="159"/>
      <c r="F44" s="275">
        <f t="shared" si="0"/>
        <v>0</v>
      </c>
    </row>
    <row r="45" spans="1:17" x14ac:dyDescent="0.25">
      <c r="A45" s="158"/>
      <c r="B45" s="158"/>
      <c r="C45" s="158"/>
      <c r="D45" s="158"/>
      <c r="E45" s="159"/>
      <c r="F45" s="275">
        <f t="shared" si="0"/>
        <v>0</v>
      </c>
    </row>
    <row r="46" spans="1:17" x14ac:dyDescent="0.25">
      <c r="A46" s="158"/>
      <c r="B46" s="158"/>
      <c r="C46" s="158"/>
      <c r="D46" s="158"/>
      <c r="E46" s="159"/>
      <c r="F46" s="275">
        <f t="shared" si="0"/>
        <v>0</v>
      </c>
    </row>
    <row r="47" spans="1:17" x14ac:dyDescent="0.25">
      <c r="A47" s="158"/>
      <c r="B47" s="158"/>
      <c r="C47" s="158"/>
      <c r="D47" s="158"/>
      <c r="E47" s="159"/>
      <c r="F47" s="275">
        <f t="shared" si="0"/>
        <v>0</v>
      </c>
    </row>
    <row r="48" spans="1:17" x14ac:dyDescent="0.25">
      <c r="A48" s="158"/>
      <c r="B48" s="158"/>
      <c r="C48" s="158"/>
      <c r="D48" s="158"/>
      <c r="E48" s="159"/>
      <c r="F48" s="275">
        <f t="shared" si="0"/>
        <v>0</v>
      </c>
    </row>
    <row r="49" spans="1:7" x14ac:dyDescent="0.25">
      <c r="A49" s="158"/>
      <c r="B49" s="158"/>
      <c r="C49" s="158"/>
      <c r="D49" s="158"/>
      <c r="E49" s="159"/>
      <c r="F49" s="275">
        <f t="shared" si="0"/>
        <v>0</v>
      </c>
    </row>
    <row r="50" spans="1:7" x14ac:dyDescent="0.25">
      <c r="A50" s="158"/>
      <c r="B50" s="158"/>
      <c r="C50" s="158"/>
      <c r="D50" s="158"/>
      <c r="E50" s="159"/>
      <c r="F50" s="275">
        <f t="shared" si="0"/>
        <v>0</v>
      </c>
    </row>
    <row r="51" spans="1:7" x14ac:dyDescent="0.25">
      <c r="A51" s="158"/>
      <c r="B51" s="158"/>
      <c r="C51" s="158"/>
      <c r="D51" s="158"/>
      <c r="E51" s="159"/>
      <c r="F51" s="275">
        <f t="shared" si="0"/>
        <v>0</v>
      </c>
    </row>
    <row r="52" spans="1:7" x14ac:dyDescent="0.25">
      <c r="A52" s="158"/>
      <c r="B52" s="158"/>
      <c r="C52" s="158"/>
      <c r="D52" s="158"/>
      <c r="E52" s="159"/>
      <c r="F52" s="275">
        <f t="shared" si="0"/>
        <v>0</v>
      </c>
    </row>
    <row r="53" spans="1:7" x14ac:dyDescent="0.25">
      <c r="A53" s="158"/>
      <c r="B53" s="158"/>
      <c r="C53" s="158"/>
      <c r="D53" s="158"/>
      <c r="E53" s="159"/>
      <c r="F53" s="275">
        <f t="shared" si="0"/>
        <v>0</v>
      </c>
    </row>
    <row r="54" spans="1:7" x14ac:dyDescent="0.25">
      <c r="A54" s="158"/>
      <c r="B54" s="158"/>
      <c r="C54" s="158"/>
      <c r="D54" s="158"/>
      <c r="E54" s="159"/>
      <c r="F54" s="275">
        <f t="shared" si="0"/>
        <v>0</v>
      </c>
    </row>
    <row r="55" spans="1:7" x14ac:dyDescent="0.25">
      <c r="A55" s="158"/>
      <c r="B55" s="158"/>
      <c r="C55" s="158"/>
      <c r="D55" s="158"/>
      <c r="E55" s="159"/>
      <c r="F55" s="275">
        <f t="shared" si="0"/>
        <v>0</v>
      </c>
    </row>
    <row r="56" spans="1:7" x14ac:dyDescent="0.25">
      <c r="A56" s="158"/>
      <c r="B56" s="158"/>
      <c r="C56" s="158"/>
      <c r="D56" s="158"/>
      <c r="E56" s="159"/>
      <c r="F56" s="275">
        <f t="shared" si="0"/>
        <v>0</v>
      </c>
    </row>
    <row r="57" spans="1:7" x14ac:dyDescent="0.25">
      <c r="A57" s="158"/>
      <c r="B57" s="158"/>
      <c r="C57" s="158"/>
      <c r="D57" s="158"/>
      <c r="E57" s="159"/>
      <c r="F57" s="275">
        <f t="shared" si="0"/>
        <v>0</v>
      </c>
    </row>
    <row r="58" spans="1:7" x14ac:dyDescent="0.25">
      <c r="A58" s="158"/>
      <c r="B58" s="158"/>
      <c r="C58" s="158"/>
      <c r="D58" s="158"/>
      <c r="E58" s="159"/>
      <c r="F58" s="275">
        <f t="shared" si="0"/>
        <v>0</v>
      </c>
    </row>
    <row r="59" spans="1:7" x14ac:dyDescent="0.25">
      <c r="A59" s="158"/>
      <c r="B59" s="158"/>
      <c r="C59" s="158"/>
      <c r="D59" s="158"/>
      <c r="E59" s="159"/>
      <c r="F59" s="275">
        <f t="shared" si="0"/>
        <v>0</v>
      </c>
    </row>
    <row r="60" spans="1:7" x14ac:dyDescent="0.25">
      <c r="A60" s="158"/>
      <c r="B60" s="158"/>
      <c r="C60" s="158"/>
      <c r="D60" s="158"/>
      <c r="E60" s="159"/>
      <c r="F60" s="275">
        <f t="shared" si="0"/>
        <v>0</v>
      </c>
    </row>
    <row r="61" spans="1:7" x14ac:dyDescent="0.25">
      <c r="A61" s="158"/>
      <c r="B61" s="158"/>
      <c r="C61" s="158"/>
      <c r="D61" s="158"/>
      <c r="E61" s="159"/>
      <c r="F61" s="275">
        <f t="shared" si="0"/>
        <v>0</v>
      </c>
    </row>
    <row r="62" spans="1:7" x14ac:dyDescent="0.25">
      <c r="A62" s="158"/>
      <c r="B62" s="158"/>
      <c r="C62" s="158"/>
      <c r="D62" s="158"/>
      <c r="E62" s="159"/>
      <c r="F62" s="275">
        <f t="shared" si="0"/>
        <v>0</v>
      </c>
    </row>
    <row r="63" spans="1:7" x14ac:dyDescent="0.25">
      <c r="A63" s="158"/>
      <c r="B63" s="158"/>
      <c r="C63" s="158"/>
      <c r="D63" s="158"/>
      <c r="E63" s="159"/>
      <c r="F63" s="275">
        <f t="shared" si="0"/>
        <v>0</v>
      </c>
    </row>
    <row r="64" spans="1:7" x14ac:dyDescent="0.25">
      <c r="A64" s="158"/>
      <c r="B64" s="158"/>
      <c r="C64" s="158"/>
      <c r="D64" s="158"/>
      <c r="E64" s="159"/>
      <c r="F64" s="281">
        <f t="shared" ref="F64:F66" si="5">D64*E64</f>
        <v>0</v>
      </c>
      <c r="G64" s="247" t="s">
        <v>276</v>
      </c>
    </row>
    <row r="65" spans="1:7" x14ac:dyDescent="0.25">
      <c r="A65" s="158"/>
      <c r="B65" s="158"/>
      <c r="C65" s="158"/>
      <c r="D65" s="158"/>
      <c r="E65" s="159"/>
      <c r="F65" s="281">
        <f t="shared" si="5"/>
        <v>0</v>
      </c>
      <c r="G65" s="247"/>
    </row>
    <row r="66" spans="1:7" x14ac:dyDescent="0.25">
      <c r="A66" s="160"/>
      <c r="B66" s="158"/>
      <c r="C66" s="160"/>
      <c r="D66" s="160"/>
      <c r="E66" s="161"/>
      <c r="F66" s="281">
        <f t="shared" si="5"/>
        <v>0</v>
      </c>
    </row>
    <row r="67" spans="1:7" x14ac:dyDescent="0.25">
      <c r="A67" s="248">
        <f>COUNTA(A19:A66)</f>
        <v>0</v>
      </c>
      <c r="B67" s="248"/>
      <c r="C67" s="248"/>
      <c r="D67" s="249"/>
      <c r="E67" s="250">
        <f>SUM(E19:E66)</f>
        <v>0</v>
      </c>
      <c r="F67" s="276">
        <f>SUM(F19:F66)</f>
        <v>0</v>
      </c>
    </row>
    <row r="68" spans="1:7" x14ac:dyDescent="0.25">
      <c r="A68" s="238"/>
      <c r="B68" s="238"/>
      <c r="C68" s="239"/>
      <c r="D68" s="239"/>
      <c r="E68" s="239"/>
    </row>
    <row r="69" spans="1:7" x14ac:dyDescent="0.25">
      <c r="A69" s="238"/>
      <c r="B69" s="238"/>
      <c r="C69" s="239"/>
      <c r="D69" s="239"/>
      <c r="E69" s="239"/>
    </row>
    <row r="70" spans="1:7" x14ac:dyDescent="0.25">
      <c r="A70" s="238"/>
      <c r="B70" s="238"/>
      <c r="C70" s="239"/>
      <c r="D70" s="239"/>
      <c r="E70" s="239"/>
    </row>
    <row r="71" spans="1:7" x14ac:dyDescent="0.25">
      <c r="A71" s="238"/>
      <c r="B71" s="238"/>
      <c r="C71" s="239"/>
      <c r="D71" s="239"/>
      <c r="E71" s="239"/>
    </row>
    <row r="72" spans="1:7" x14ac:dyDescent="0.25">
      <c r="A72" s="238"/>
      <c r="B72" s="238"/>
      <c r="C72" s="239"/>
      <c r="D72" s="239"/>
      <c r="E72" s="239"/>
    </row>
    <row r="73" spans="1:7" x14ac:dyDescent="0.25">
      <c r="A73" s="238"/>
      <c r="B73" s="238"/>
      <c r="C73" s="239"/>
      <c r="D73" s="239"/>
      <c r="E73" s="239"/>
    </row>
    <row r="74" spans="1:7" x14ac:dyDescent="0.25">
      <c r="A74" s="238"/>
      <c r="B74" s="238"/>
      <c r="C74" s="239"/>
      <c r="D74" s="239"/>
      <c r="E74" s="239"/>
    </row>
    <row r="75" spans="1:7" x14ac:dyDescent="0.25">
      <c r="A75" s="238"/>
      <c r="B75" s="238"/>
      <c r="C75" s="239"/>
      <c r="D75" s="239"/>
      <c r="E75" s="239"/>
    </row>
    <row r="76" spans="1:7" x14ac:dyDescent="0.25">
      <c r="A76" s="238"/>
      <c r="B76" s="238"/>
      <c r="C76" s="239"/>
      <c r="D76" s="239"/>
      <c r="E76" s="239"/>
    </row>
    <row r="77" spans="1:7" x14ac:dyDescent="0.25">
      <c r="A77" s="238"/>
      <c r="B77" s="238"/>
      <c r="C77" s="239"/>
      <c r="D77" s="239"/>
      <c r="E77" s="239"/>
    </row>
    <row r="78" spans="1:7" x14ac:dyDescent="0.25">
      <c r="A78" s="238"/>
      <c r="B78" s="238"/>
      <c r="C78" s="239"/>
      <c r="D78" s="239"/>
      <c r="E78" s="239"/>
    </row>
    <row r="79" spans="1:7" x14ac:dyDescent="0.25">
      <c r="A79" s="238"/>
      <c r="B79" s="238"/>
      <c r="C79" s="239"/>
      <c r="D79" s="239"/>
      <c r="E79" s="239"/>
    </row>
    <row r="80" spans="1:7" x14ac:dyDescent="0.25">
      <c r="A80" s="238"/>
      <c r="B80" s="238"/>
      <c r="C80" s="239"/>
      <c r="D80" s="239"/>
      <c r="E80" s="239"/>
    </row>
    <row r="81" spans="1:5" x14ac:dyDescent="0.25">
      <c r="A81" s="238"/>
      <c r="B81" s="238"/>
      <c r="C81" s="239"/>
      <c r="D81" s="239"/>
      <c r="E81" s="239"/>
    </row>
    <row r="82" spans="1:5" x14ac:dyDescent="0.25">
      <c r="A82" s="238"/>
      <c r="B82" s="238"/>
      <c r="C82" s="239"/>
      <c r="D82" s="239"/>
      <c r="E82" s="239"/>
    </row>
    <row r="83" spans="1:5" x14ac:dyDescent="0.25">
      <c r="A83" s="238"/>
      <c r="B83" s="238"/>
      <c r="C83" s="239"/>
      <c r="D83" s="239"/>
      <c r="E83" s="239"/>
    </row>
  </sheetData>
  <sheetProtection insertRows="0" selectLockedCells="1"/>
  <mergeCells count="12">
    <mergeCell ref="A12:G13"/>
    <mergeCell ref="A1:K1"/>
    <mergeCell ref="H32:M39"/>
    <mergeCell ref="H31:M31"/>
    <mergeCell ref="A17:F17"/>
    <mergeCell ref="H18:K18"/>
    <mergeCell ref="H27:R27"/>
    <mergeCell ref="R20:AB20"/>
    <mergeCell ref="R21:AB21"/>
    <mergeCell ref="R22:AB22"/>
    <mergeCell ref="R24:AB24"/>
    <mergeCell ref="R29:AB29"/>
  </mergeCells>
  <phoneticPr fontId="56" type="noConversion"/>
  <dataValidations count="2">
    <dataValidation type="list" allowBlank="1" showInputMessage="1" showErrorMessage="1" sqref="B19:B66" xr:uid="{7FBA61FB-E0DF-4EBF-A12A-77C28C90EAE8}">
      <formula1>$P$1:$P$9</formula1>
    </dataValidation>
    <dataValidation type="list" allowBlank="1" showInputMessage="1" showErrorMessage="1" sqref="C19:C66" xr:uid="{F063EDD9-8BE7-40CF-88A5-FD98B5281679}">
      <formula1>$O$1:$O$6</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A964-4645-4187-B91E-643DD8F773A6}">
  <sheetPr>
    <tabColor theme="9" tint="-0.249977111117893"/>
  </sheetPr>
  <dimension ref="A1:Y83"/>
  <sheetViews>
    <sheetView showGridLines="0" zoomScaleNormal="100" workbookViewId="0">
      <selection activeCell="A18" sqref="A18"/>
    </sheetView>
  </sheetViews>
  <sheetFormatPr defaultColWidth="9.140625" defaultRowHeight="15" x14ac:dyDescent="0.25"/>
  <cols>
    <col min="1" max="1" width="19.42578125" style="237" customWidth="1"/>
    <col min="2" max="3" width="15.5703125" style="237" customWidth="1"/>
    <col min="4" max="5" width="15.5703125" style="240" customWidth="1"/>
    <col min="6" max="6" width="18.5703125" style="240" customWidth="1"/>
    <col min="7" max="7" width="18.5703125" style="273" customWidth="1"/>
    <col min="8" max="8" width="7.140625" style="273" customWidth="1"/>
    <col min="9" max="9" width="23.140625" style="237" customWidth="1"/>
    <col min="10" max="14" width="11.5703125" style="237" customWidth="1"/>
    <col min="15" max="16384" width="9.140625" style="237"/>
  </cols>
  <sheetData>
    <row r="1" spans="1:14" s="380" customFormat="1" ht="18.75" x14ac:dyDescent="0.25">
      <c r="A1" s="549" t="s">
        <v>315</v>
      </c>
      <c r="B1" s="550"/>
      <c r="C1" s="550"/>
      <c r="D1" s="550"/>
      <c r="E1" s="550"/>
      <c r="F1" s="550"/>
      <c r="G1" s="550"/>
      <c r="H1" s="414"/>
      <c r="I1" s="437"/>
      <c r="J1" s="437"/>
      <c r="K1" s="255"/>
      <c r="L1" s="381"/>
      <c r="M1" s="381" t="s">
        <v>117</v>
      </c>
    </row>
    <row r="2" spans="1:14" s="380" customFormat="1" ht="27" customHeight="1" x14ac:dyDescent="0.25">
      <c r="A2" s="470" t="s">
        <v>320</v>
      </c>
      <c r="B2" s="430"/>
      <c r="C2" s="430"/>
      <c r="D2" s="430"/>
      <c r="E2" s="430"/>
      <c r="F2" s="430"/>
      <c r="G2" s="430"/>
      <c r="H2" s="430"/>
      <c r="I2" s="393"/>
      <c r="J2" s="390"/>
      <c r="K2" s="438"/>
      <c r="L2" s="381"/>
      <c r="M2" s="381"/>
    </row>
    <row r="3" spans="1:14" s="425" customFormat="1" ht="15.75" x14ac:dyDescent="0.25">
      <c r="A3" s="416" t="s">
        <v>301</v>
      </c>
      <c r="B3" s="417"/>
      <c r="C3" s="417"/>
      <c r="D3" s="417"/>
      <c r="E3" s="417"/>
      <c r="F3" s="417"/>
      <c r="G3" s="418"/>
      <c r="H3" s="418"/>
      <c r="I3" s="417"/>
      <c r="J3" s="439"/>
      <c r="K3" s="440"/>
      <c r="L3" s="426" t="s">
        <v>30</v>
      </c>
      <c r="M3" s="426" t="s">
        <v>105</v>
      </c>
    </row>
    <row r="4" spans="1:14" s="380" customFormat="1" ht="24.6" customHeight="1" x14ac:dyDescent="0.25">
      <c r="A4" s="468" t="s">
        <v>308</v>
      </c>
      <c r="B4" s="256"/>
      <c r="C4" s="256"/>
      <c r="D4" s="256"/>
      <c r="E4" s="256"/>
      <c r="F4" s="256"/>
      <c r="G4" s="277"/>
      <c r="H4" s="277"/>
      <c r="I4" s="256"/>
      <c r="J4" s="390"/>
      <c r="K4" s="438"/>
      <c r="L4" s="381"/>
      <c r="M4" s="381"/>
    </row>
    <row r="5" spans="1:14" s="380" customFormat="1" ht="27" customHeight="1" x14ac:dyDescent="0.25">
      <c r="A5" s="460" t="s">
        <v>43</v>
      </c>
      <c r="B5" s="258"/>
      <c r="C5" s="258"/>
      <c r="D5" s="259"/>
      <c r="E5" s="259"/>
      <c r="F5" s="259"/>
      <c r="G5" s="278"/>
      <c r="H5" s="278"/>
      <c r="I5" s="256"/>
      <c r="J5" s="390"/>
      <c r="K5" s="438"/>
      <c r="L5" s="381" t="s">
        <v>31</v>
      </c>
      <c r="M5" s="381" t="s">
        <v>106</v>
      </c>
    </row>
    <row r="6" spans="1:14" s="380" customFormat="1" x14ac:dyDescent="0.25">
      <c r="A6" s="385" t="s">
        <v>299</v>
      </c>
      <c r="B6" s="384"/>
      <c r="C6" s="384"/>
      <c r="D6" s="386"/>
      <c r="E6" s="386"/>
      <c r="F6" s="386"/>
      <c r="G6" s="387"/>
      <c r="H6" s="387"/>
      <c r="I6" s="393"/>
      <c r="J6" s="390"/>
      <c r="K6" s="438"/>
      <c r="L6" s="381" t="s">
        <v>32</v>
      </c>
      <c r="M6" s="381" t="s">
        <v>13</v>
      </c>
    </row>
    <row r="7" spans="1:14" s="380" customFormat="1" x14ac:dyDescent="0.25">
      <c r="A7" s="388" t="s">
        <v>275</v>
      </c>
      <c r="B7" s="384"/>
      <c r="C7" s="384"/>
      <c r="D7" s="386"/>
      <c r="E7" s="386"/>
      <c r="F7" s="386"/>
      <c r="G7" s="387"/>
      <c r="H7" s="387"/>
      <c r="I7" s="393"/>
      <c r="J7" s="390"/>
      <c r="K7" s="438"/>
      <c r="L7" s="381"/>
      <c r="M7" s="381" t="s">
        <v>14</v>
      </c>
    </row>
    <row r="8" spans="1:14" s="380" customFormat="1" x14ac:dyDescent="0.25">
      <c r="A8" s="388" t="s">
        <v>140</v>
      </c>
      <c r="B8" s="384"/>
      <c r="C8" s="384"/>
      <c r="D8" s="386"/>
      <c r="E8" s="386"/>
      <c r="F8" s="386"/>
      <c r="G8" s="387"/>
      <c r="H8" s="387"/>
      <c r="I8" s="436"/>
      <c r="J8" s="390"/>
      <c r="K8" s="438"/>
      <c r="L8" s="381" t="s">
        <v>33</v>
      </c>
      <c r="M8" s="381" t="s">
        <v>14</v>
      </c>
    </row>
    <row r="9" spans="1:14" s="380" customFormat="1" x14ac:dyDescent="0.25">
      <c r="A9" s="385" t="s">
        <v>69</v>
      </c>
      <c r="B9" s="384"/>
      <c r="C9" s="384"/>
      <c r="D9" s="386"/>
      <c r="E9" s="386"/>
      <c r="F9" s="386"/>
      <c r="G9" s="387"/>
      <c r="H9" s="387"/>
      <c r="I9" s="256"/>
      <c r="J9" s="390"/>
      <c r="K9" s="438"/>
      <c r="L9" s="381"/>
    </row>
    <row r="10" spans="1:14" s="380" customFormat="1" x14ac:dyDescent="0.25">
      <c r="A10" s="385" t="s">
        <v>40</v>
      </c>
      <c r="B10" s="384"/>
      <c r="C10" s="384"/>
      <c r="D10" s="386"/>
      <c r="E10" s="386"/>
      <c r="F10" s="386"/>
      <c r="G10" s="387"/>
      <c r="H10" s="387"/>
      <c r="I10" s="256"/>
      <c r="J10" s="390"/>
      <c r="K10" s="438"/>
      <c r="L10" s="381"/>
    </row>
    <row r="11" spans="1:14" s="380" customFormat="1" x14ac:dyDescent="0.25">
      <c r="A11" s="385" t="s">
        <v>248</v>
      </c>
      <c r="B11" s="384"/>
      <c r="C11" s="384"/>
      <c r="D11" s="386"/>
      <c r="E11" s="386"/>
      <c r="F11" s="386"/>
      <c r="G11" s="387"/>
      <c r="H11" s="387"/>
      <c r="I11" s="256"/>
      <c r="J11" s="390"/>
      <c r="K11" s="438"/>
      <c r="L11" s="381"/>
    </row>
    <row r="12" spans="1:14" s="380" customFormat="1" x14ac:dyDescent="0.25">
      <c r="A12" s="396" t="s">
        <v>309</v>
      </c>
      <c r="B12" s="397"/>
      <c r="C12" s="397"/>
      <c r="D12" s="398"/>
      <c r="E12" s="398"/>
      <c r="F12" s="398"/>
      <c r="G12" s="399"/>
      <c r="H12" s="399"/>
      <c r="I12" s="441"/>
      <c r="J12" s="442"/>
      <c r="K12" s="443"/>
      <c r="L12" s="381"/>
    </row>
    <row r="13" spans="1:14" s="380" customFormat="1" ht="20.100000000000001" customHeight="1" x14ac:dyDescent="0.25">
      <c r="A13" s="266" t="s">
        <v>206</v>
      </c>
      <c r="B13" s="267"/>
      <c r="C13" s="267"/>
      <c r="D13" s="268"/>
      <c r="E13" s="268"/>
      <c r="F13" s="269"/>
      <c r="G13" s="280"/>
      <c r="H13" s="280"/>
      <c r="I13" s="271"/>
      <c r="J13" s="382"/>
      <c r="K13" s="382"/>
      <c r="M13" s="383"/>
    </row>
    <row r="14" spans="1:14" s="380" customFormat="1" x14ac:dyDescent="0.25">
      <c r="A14" s="266"/>
      <c r="B14" s="267"/>
      <c r="C14" s="267"/>
      <c r="D14" s="268"/>
      <c r="E14" s="268"/>
      <c r="F14" s="269"/>
      <c r="G14" s="280"/>
      <c r="H14" s="280"/>
      <c r="I14" s="271"/>
      <c r="J14" s="382"/>
      <c r="K14" s="382"/>
      <c r="M14" s="383"/>
    </row>
    <row r="15" spans="1:14" s="425" customFormat="1" ht="12.6" customHeight="1" x14ac:dyDescent="0.25">
      <c r="A15" s="416" t="s">
        <v>301</v>
      </c>
      <c r="B15" s="421"/>
      <c r="C15" s="421"/>
      <c r="D15" s="422"/>
      <c r="E15" s="422"/>
      <c r="F15" s="422"/>
      <c r="G15" s="423"/>
      <c r="H15" s="423"/>
      <c r="I15" s="421"/>
      <c r="J15" s="429"/>
      <c r="M15" s="427"/>
      <c r="N15" s="428"/>
    </row>
    <row r="16" spans="1:14" s="380" customFormat="1" ht="15.75" x14ac:dyDescent="0.25">
      <c r="A16" s="561" t="s">
        <v>262</v>
      </c>
      <c r="B16" s="561"/>
      <c r="C16" s="561"/>
      <c r="D16" s="561"/>
      <c r="E16" s="561"/>
      <c r="F16" s="561"/>
      <c r="G16" s="561"/>
      <c r="H16" s="446"/>
      <c r="I16" s="270"/>
    </row>
    <row r="17" spans="1:25" ht="108" customHeight="1" x14ac:dyDescent="0.25">
      <c r="A17" s="379" t="s">
        <v>274</v>
      </c>
      <c r="B17" s="283" t="s">
        <v>35</v>
      </c>
      <c r="C17" s="379" t="s">
        <v>29</v>
      </c>
      <c r="D17" s="285" t="s">
        <v>39</v>
      </c>
      <c r="E17" s="285" t="s">
        <v>273</v>
      </c>
      <c r="F17" s="285" t="s">
        <v>37</v>
      </c>
      <c r="G17" s="286" t="s">
        <v>27</v>
      </c>
      <c r="H17" s="380"/>
      <c r="I17" s="368"/>
      <c r="J17" s="273"/>
    </row>
    <row r="18" spans="1:25" x14ac:dyDescent="0.25">
      <c r="A18" s="400"/>
      <c r="B18" s="158"/>
      <c r="C18" s="158"/>
      <c r="D18" s="158"/>
      <c r="E18" s="158"/>
      <c r="F18" s="159"/>
      <c r="G18" s="275">
        <f t="shared" ref="G18:G66" si="0">D18*E18*F18</f>
        <v>0</v>
      </c>
      <c r="H18" s="380"/>
      <c r="I18" s="251" t="s">
        <v>72</v>
      </c>
      <c r="J18" s="252" t="s">
        <v>117</v>
      </c>
      <c r="K18" s="252" t="s">
        <v>105</v>
      </c>
      <c r="L18" s="252" t="s">
        <v>106</v>
      </c>
      <c r="M18" s="252" t="s">
        <v>13</v>
      </c>
      <c r="N18" s="252" t="s">
        <v>14</v>
      </c>
      <c r="O18" s="270"/>
      <c r="P18" s="270"/>
      <c r="Q18" s="270"/>
      <c r="R18" s="270"/>
      <c r="S18" s="270"/>
      <c r="T18" s="270"/>
      <c r="U18" s="270"/>
      <c r="V18" s="270"/>
      <c r="W18" s="270"/>
      <c r="X18" s="270"/>
      <c r="Y18" s="270"/>
    </row>
    <row r="19" spans="1:25" x14ac:dyDescent="0.25">
      <c r="A19" s="400"/>
      <c r="B19" s="158"/>
      <c r="C19" s="158"/>
      <c r="D19" s="158"/>
      <c r="E19" s="158"/>
      <c r="F19" s="159"/>
      <c r="G19" s="275">
        <f t="shared" si="0"/>
        <v>0</v>
      </c>
      <c r="H19" s="380"/>
      <c r="I19" s="253" t="s">
        <v>36</v>
      </c>
      <c r="J19" s="254">
        <f>SUMIF($B$18:$B$66,J$18,$E$18:$E$66)</f>
        <v>0</v>
      </c>
      <c r="K19" s="254">
        <f>SUMIF($B$18:$B$66,K$18,$E$18:$E$66)</f>
        <v>0</v>
      </c>
      <c r="L19" s="254">
        <f>SUMIF($B$18:$B$66,L$18,$E$18:$E$66)</f>
        <v>0</v>
      </c>
      <c r="M19" s="254">
        <f>SUMIF($B$18:$B$66,M$18,$E$18:$E$66)</f>
        <v>0</v>
      </c>
      <c r="N19" s="254">
        <f>SUMIF($B$18:$B$66,N$18,$E$18:$E$66)</f>
        <v>0</v>
      </c>
      <c r="O19" s="560" t="s">
        <v>282</v>
      </c>
      <c r="P19" s="560"/>
      <c r="Q19" s="560"/>
      <c r="R19" s="560"/>
      <c r="S19" s="560"/>
      <c r="T19" s="560"/>
      <c r="U19" s="560"/>
      <c r="V19" s="560"/>
      <c r="W19" s="560"/>
      <c r="X19" s="560"/>
      <c r="Y19" s="560"/>
    </row>
    <row r="20" spans="1:25" x14ac:dyDescent="0.25">
      <c r="A20" s="400"/>
      <c r="B20" s="158"/>
      <c r="C20" s="158"/>
      <c r="D20" s="158"/>
      <c r="E20" s="158"/>
      <c r="F20" s="159"/>
      <c r="G20" s="275">
        <f t="shared" si="0"/>
        <v>0</v>
      </c>
      <c r="H20" s="380"/>
      <c r="I20" s="253" t="s">
        <v>37</v>
      </c>
      <c r="J20" s="254">
        <f>SUMIF($B$18:$B$66,J$18,$F$18:$F$66)</f>
        <v>0</v>
      </c>
      <c r="K20" s="254">
        <f>SUMIF($B$18:$B$66,K$18,$F$18:$F$66)</f>
        <v>0</v>
      </c>
      <c r="L20" s="254">
        <f>SUMIF($B$18:$B$66,L$18,$F$18:$F$66)</f>
        <v>0</v>
      </c>
      <c r="M20" s="254">
        <f>SUMIF($B$18:$B$66,M$18,$F$18:$F$66)</f>
        <v>0</v>
      </c>
      <c r="N20" s="254">
        <f>SUMIF($B$18:$B$66,N$18,$F$18:$F$66)</f>
        <v>0</v>
      </c>
      <c r="O20" s="560" t="s">
        <v>188</v>
      </c>
      <c r="P20" s="560"/>
      <c r="Q20" s="560"/>
      <c r="R20" s="560"/>
      <c r="S20" s="560"/>
      <c r="T20" s="560"/>
      <c r="U20" s="560"/>
      <c r="V20" s="560"/>
      <c r="W20" s="560"/>
      <c r="X20" s="560"/>
      <c r="Y20" s="560"/>
    </row>
    <row r="21" spans="1:25" x14ac:dyDescent="0.25">
      <c r="A21" s="400"/>
      <c r="B21" s="158"/>
      <c r="C21" s="158"/>
      <c r="D21" s="158"/>
      <c r="E21" s="158"/>
      <c r="F21" s="159"/>
      <c r="G21" s="275">
        <f t="shared" si="0"/>
        <v>0</v>
      </c>
      <c r="H21" s="380"/>
      <c r="I21" s="253" t="s">
        <v>73</v>
      </c>
      <c r="J21" s="274">
        <f>SUMIF($B$18:$B$66,J$18,$G$18:$G$66)</f>
        <v>0</v>
      </c>
      <c r="K21" s="274">
        <f>SUMIF($B$18:$B$66,K$18,$G$18:$G$66)</f>
        <v>0</v>
      </c>
      <c r="L21" s="274">
        <f>SUMIF($B$18:$B$66,L$18,$G$18:$G$66)</f>
        <v>0</v>
      </c>
      <c r="M21" s="274">
        <f>SUMIF($B$18:$B$66,M$18,$G$18:$G$66)</f>
        <v>0</v>
      </c>
      <c r="N21" s="274">
        <f>SUMIF($B$18:$B$66,N$18,$G$18:$G$66)</f>
        <v>0</v>
      </c>
      <c r="O21" s="560"/>
      <c r="P21" s="560"/>
      <c r="Q21" s="560"/>
      <c r="R21" s="560"/>
      <c r="S21" s="560"/>
      <c r="T21" s="560"/>
      <c r="U21" s="560"/>
      <c r="V21" s="560"/>
      <c r="W21" s="560"/>
      <c r="X21" s="560"/>
      <c r="Y21" s="560"/>
    </row>
    <row r="22" spans="1:25" ht="15.75" thickBot="1" x14ac:dyDescent="0.3">
      <c r="A22" s="400"/>
      <c r="B22" s="158"/>
      <c r="C22" s="158"/>
      <c r="D22" s="158"/>
      <c r="E22" s="158"/>
      <c r="F22" s="159"/>
      <c r="G22" s="275">
        <f t="shared" si="0"/>
        <v>0</v>
      </c>
      <c r="H22" s="380"/>
      <c r="I22" s="364"/>
      <c r="J22" s="365" t="str">
        <f t="shared" ref="J22:N22" si="1">IF(J23&gt;J21,"ERROR","")</f>
        <v/>
      </c>
      <c r="K22" s="365" t="str">
        <f t="shared" si="1"/>
        <v/>
      </c>
      <c r="L22" s="365" t="str">
        <f t="shared" si="1"/>
        <v/>
      </c>
      <c r="M22" s="365" t="str">
        <f t="shared" si="1"/>
        <v/>
      </c>
      <c r="N22" s="365" t="str">
        <f t="shared" si="1"/>
        <v/>
      </c>
    </row>
    <row r="23" spans="1:25" ht="15.75" thickBot="1" x14ac:dyDescent="0.3">
      <c r="A23" s="400"/>
      <c r="B23" s="158"/>
      <c r="C23" s="158"/>
      <c r="D23" s="158"/>
      <c r="E23" s="158"/>
      <c r="F23" s="159"/>
      <c r="G23" s="275">
        <f t="shared" si="0"/>
        <v>0</v>
      </c>
      <c r="H23" s="380"/>
      <c r="I23" s="361" t="s">
        <v>120</v>
      </c>
      <c r="J23" s="272"/>
      <c r="K23" s="272"/>
      <c r="L23" s="272"/>
      <c r="M23" s="272"/>
      <c r="N23" s="369"/>
      <c r="O23" s="563"/>
      <c r="P23" s="563"/>
      <c r="Q23" s="563"/>
      <c r="R23" s="563"/>
      <c r="S23" s="563"/>
      <c r="T23" s="563"/>
      <c r="U23" s="563"/>
      <c r="V23" s="563"/>
      <c r="W23" s="563"/>
      <c r="X23" s="563"/>
      <c r="Y23" s="563"/>
    </row>
    <row r="24" spans="1:25" x14ac:dyDescent="0.25">
      <c r="A24" s="400"/>
      <c r="B24" s="158"/>
      <c r="C24" s="158"/>
      <c r="D24" s="158"/>
      <c r="E24" s="158"/>
      <c r="F24" s="159"/>
      <c r="G24" s="275">
        <f t="shared" si="0"/>
        <v>0</v>
      </c>
      <c r="H24" s="380"/>
      <c r="I24" s="363" t="str">
        <f>IF(COUNTIF(J22:N22,"&gt;""")&gt;0,"Amount claimed cannot exceed expense entered in row 20 above.","")</f>
        <v/>
      </c>
      <c r="J24" s="364"/>
      <c r="K24" s="364"/>
      <c r="L24" s="364"/>
      <c r="M24" s="364"/>
      <c r="N24" s="364"/>
      <c r="O24" s="270"/>
    </row>
    <row r="25" spans="1:25" x14ac:dyDescent="0.25">
      <c r="A25" s="400"/>
      <c r="B25" s="158"/>
      <c r="C25" s="158"/>
      <c r="D25" s="158"/>
      <c r="E25" s="158"/>
      <c r="F25" s="159"/>
      <c r="G25" s="275">
        <f t="shared" si="0"/>
        <v>0</v>
      </c>
      <c r="H25" s="380"/>
      <c r="I25" s="314"/>
      <c r="J25" s="364"/>
      <c r="K25" s="364"/>
      <c r="L25" s="364"/>
      <c r="M25" s="364"/>
      <c r="N25" s="364"/>
      <c r="O25" s="270"/>
    </row>
    <row r="26" spans="1:25" x14ac:dyDescent="0.25">
      <c r="A26" s="400"/>
      <c r="B26" s="158"/>
      <c r="C26" s="158"/>
      <c r="D26" s="158"/>
      <c r="E26" s="158"/>
      <c r="F26" s="159"/>
      <c r="G26" s="275">
        <f t="shared" si="0"/>
        <v>0</v>
      </c>
      <c r="H26" s="380"/>
      <c r="I26" s="564"/>
      <c r="J26" s="564"/>
      <c r="K26" s="564"/>
      <c r="L26" s="564"/>
      <c r="M26" s="564"/>
      <c r="N26" s="564"/>
      <c r="O26" s="564"/>
      <c r="P26" s="390"/>
      <c r="Q26" s="390"/>
      <c r="R26" s="390"/>
      <c r="S26" s="390"/>
      <c r="T26" s="390"/>
      <c r="U26" s="390"/>
      <c r="V26" s="390"/>
      <c r="W26" s="390"/>
      <c r="X26" s="390"/>
      <c r="Y26" s="390"/>
    </row>
    <row r="27" spans="1:25" ht="14.45" customHeight="1" x14ac:dyDescent="0.25">
      <c r="A27" s="400"/>
      <c r="B27" s="158"/>
      <c r="C27" s="158"/>
      <c r="D27" s="158"/>
      <c r="E27" s="158"/>
      <c r="F27" s="159"/>
      <c r="G27" s="275">
        <f t="shared" si="0"/>
        <v>0</v>
      </c>
      <c r="H27" s="380"/>
      <c r="I27" s="391"/>
      <c r="J27" s="392"/>
      <c r="K27" s="392"/>
      <c r="L27" s="392"/>
      <c r="M27" s="392"/>
      <c r="N27" s="392"/>
      <c r="O27" s="393"/>
      <c r="P27" s="390"/>
      <c r="Q27" s="390"/>
      <c r="R27" s="390"/>
      <c r="S27" s="390"/>
      <c r="T27" s="390"/>
      <c r="U27" s="390"/>
      <c r="V27" s="390"/>
      <c r="W27" s="390"/>
      <c r="X27" s="390"/>
      <c r="Y27" s="390"/>
    </row>
    <row r="28" spans="1:25" ht="15" customHeight="1" x14ac:dyDescent="0.25">
      <c r="A28" s="400"/>
      <c r="B28" s="158"/>
      <c r="C28" s="158"/>
      <c r="D28" s="158"/>
      <c r="E28" s="158"/>
      <c r="F28" s="159"/>
      <c r="G28" s="275">
        <f t="shared" si="0"/>
        <v>0</v>
      </c>
      <c r="H28" s="380"/>
      <c r="I28" s="394"/>
      <c r="J28" s="395"/>
      <c r="K28" s="395"/>
      <c r="L28" s="395"/>
      <c r="M28" s="395"/>
      <c r="N28" s="395"/>
      <c r="O28" s="565"/>
      <c r="P28" s="565"/>
      <c r="Q28" s="565"/>
      <c r="R28" s="565"/>
      <c r="S28" s="565"/>
      <c r="T28" s="565"/>
      <c r="U28" s="565"/>
      <c r="V28" s="565"/>
      <c r="W28" s="565"/>
      <c r="X28" s="565"/>
      <c r="Y28" s="565"/>
    </row>
    <row r="29" spans="1:25" ht="15" customHeight="1" x14ac:dyDescent="0.25">
      <c r="A29" s="400"/>
      <c r="B29" s="158"/>
      <c r="C29" s="158"/>
      <c r="D29" s="158"/>
      <c r="E29" s="158"/>
      <c r="F29" s="159"/>
      <c r="G29" s="275">
        <f t="shared" si="0"/>
        <v>0</v>
      </c>
      <c r="H29" s="380"/>
      <c r="I29" s="238"/>
      <c r="J29" s="238"/>
      <c r="K29" s="238"/>
      <c r="L29" s="238"/>
      <c r="M29" s="238"/>
      <c r="N29" s="238"/>
    </row>
    <row r="30" spans="1:25" ht="14.45" customHeight="1" x14ac:dyDescent="0.25">
      <c r="A30" s="400"/>
      <c r="B30" s="158"/>
      <c r="C30" s="158"/>
      <c r="D30" s="158"/>
      <c r="E30" s="158"/>
      <c r="F30" s="159"/>
      <c r="G30" s="275">
        <f t="shared" si="0"/>
        <v>0</v>
      </c>
      <c r="H30" s="380"/>
      <c r="I30" s="560" t="s">
        <v>123</v>
      </c>
      <c r="J30" s="560"/>
      <c r="K30" s="560"/>
      <c r="L30" s="560"/>
      <c r="M30" s="560"/>
      <c r="N30" s="560"/>
    </row>
    <row r="31" spans="1:25" x14ac:dyDescent="0.25">
      <c r="A31" s="400"/>
      <c r="B31" s="158"/>
      <c r="C31" s="158"/>
      <c r="D31" s="158"/>
      <c r="E31" s="158"/>
      <c r="F31" s="159"/>
      <c r="G31" s="275">
        <f t="shared" si="0"/>
        <v>0</v>
      </c>
      <c r="H31" s="380"/>
      <c r="I31" s="566"/>
      <c r="J31" s="567"/>
      <c r="K31" s="567"/>
      <c r="L31" s="567"/>
      <c r="M31" s="567"/>
      <c r="N31" s="567"/>
    </row>
    <row r="32" spans="1:25" x14ac:dyDescent="0.25">
      <c r="A32" s="400"/>
      <c r="B32" s="158"/>
      <c r="C32" s="158"/>
      <c r="D32" s="158"/>
      <c r="E32" s="158"/>
      <c r="F32" s="159"/>
      <c r="G32" s="275">
        <f t="shared" si="0"/>
        <v>0</v>
      </c>
      <c r="H32" s="380"/>
      <c r="I32" s="566"/>
      <c r="J32" s="567"/>
      <c r="K32" s="567"/>
      <c r="L32" s="567"/>
      <c r="M32" s="567"/>
      <c r="N32" s="567"/>
    </row>
    <row r="33" spans="1:14" x14ac:dyDescent="0.25">
      <c r="A33" s="400"/>
      <c r="B33" s="158"/>
      <c r="C33" s="158"/>
      <c r="D33" s="158"/>
      <c r="E33" s="158"/>
      <c r="F33" s="159"/>
      <c r="G33" s="275">
        <f t="shared" si="0"/>
        <v>0</v>
      </c>
      <c r="H33" s="380"/>
      <c r="I33" s="566"/>
      <c r="J33" s="567"/>
      <c r="K33" s="567"/>
      <c r="L33" s="567"/>
      <c r="M33" s="567"/>
      <c r="N33" s="567"/>
    </row>
    <row r="34" spans="1:14" x14ac:dyDescent="0.25">
      <c r="A34" s="400"/>
      <c r="B34" s="158"/>
      <c r="C34" s="158"/>
      <c r="D34" s="158"/>
      <c r="E34" s="158"/>
      <c r="F34" s="159"/>
      <c r="G34" s="275">
        <f t="shared" si="0"/>
        <v>0</v>
      </c>
      <c r="H34" s="380"/>
      <c r="I34" s="566"/>
      <c r="J34" s="567"/>
      <c r="K34" s="567"/>
      <c r="L34" s="567"/>
      <c r="M34" s="567"/>
      <c r="N34" s="567"/>
    </row>
    <row r="35" spans="1:14" x14ac:dyDescent="0.25">
      <c r="A35" s="400"/>
      <c r="B35" s="158"/>
      <c r="C35" s="158"/>
      <c r="D35" s="158"/>
      <c r="E35" s="158"/>
      <c r="F35" s="159"/>
      <c r="G35" s="275">
        <f t="shared" si="0"/>
        <v>0</v>
      </c>
      <c r="H35" s="380"/>
      <c r="I35" s="566"/>
      <c r="J35" s="567"/>
      <c r="K35" s="567"/>
      <c r="L35" s="567"/>
      <c r="M35" s="567"/>
      <c r="N35" s="567"/>
    </row>
    <row r="36" spans="1:14" x14ac:dyDescent="0.25">
      <c r="A36" s="400"/>
      <c r="B36" s="158"/>
      <c r="C36" s="158"/>
      <c r="D36" s="158"/>
      <c r="E36" s="158"/>
      <c r="F36" s="159"/>
      <c r="G36" s="275">
        <f t="shared" si="0"/>
        <v>0</v>
      </c>
      <c r="H36" s="380"/>
      <c r="I36" s="566"/>
      <c r="J36" s="567"/>
      <c r="K36" s="567"/>
      <c r="L36" s="567"/>
      <c r="M36" s="567"/>
      <c r="N36" s="567"/>
    </row>
    <row r="37" spans="1:14" x14ac:dyDescent="0.25">
      <c r="A37" s="400"/>
      <c r="B37" s="158"/>
      <c r="C37" s="158"/>
      <c r="D37" s="158"/>
      <c r="E37" s="158"/>
      <c r="F37" s="159"/>
      <c r="G37" s="275">
        <f t="shared" si="0"/>
        <v>0</v>
      </c>
      <c r="H37" s="380"/>
      <c r="I37" s="566"/>
      <c r="J37" s="567"/>
      <c r="K37" s="567"/>
      <c r="L37" s="567"/>
      <c r="M37" s="567"/>
      <c r="N37" s="567"/>
    </row>
    <row r="38" spans="1:14" x14ac:dyDescent="0.25">
      <c r="A38" s="400"/>
      <c r="B38" s="158"/>
      <c r="C38" s="158"/>
      <c r="D38" s="158"/>
      <c r="E38" s="158"/>
      <c r="F38" s="159"/>
      <c r="G38" s="275">
        <f t="shared" si="0"/>
        <v>0</v>
      </c>
      <c r="H38" s="380"/>
      <c r="I38" s="566"/>
      <c r="J38" s="567"/>
      <c r="K38" s="567"/>
      <c r="L38" s="567"/>
      <c r="M38" s="567"/>
      <c r="N38" s="567"/>
    </row>
    <row r="39" spans="1:14" x14ac:dyDescent="0.25">
      <c r="A39" s="400"/>
      <c r="B39" s="158"/>
      <c r="C39" s="158"/>
      <c r="D39" s="158"/>
      <c r="E39" s="158"/>
      <c r="F39" s="159"/>
      <c r="G39" s="275">
        <f t="shared" si="0"/>
        <v>0</v>
      </c>
      <c r="H39" s="380"/>
      <c r="I39" s="238"/>
      <c r="J39" s="238"/>
      <c r="K39" s="238"/>
      <c r="L39" s="238"/>
      <c r="M39" s="238"/>
      <c r="N39" s="238"/>
    </row>
    <row r="40" spans="1:14" x14ac:dyDescent="0.25">
      <c r="A40" s="400"/>
      <c r="B40" s="158"/>
      <c r="C40" s="158"/>
      <c r="D40" s="158"/>
      <c r="E40" s="158"/>
      <c r="F40" s="159"/>
      <c r="G40" s="275">
        <f t="shared" si="0"/>
        <v>0</v>
      </c>
      <c r="H40" s="380"/>
    </row>
    <row r="41" spans="1:14" x14ac:dyDescent="0.25">
      <c r="A41" s="400"/>
      <c r="B41" s="158"/>
      <c r="C41" s="158"/>
      <c r="D41" s="158"/>
      <c r="E41" s="158"/>
      <c r="F41" s="159"/>
      <c r="G41" s="275">
        <f t="shared" si="0"/>
        <v>0</v>
      </c>
      <c r="H41" s="380"/>
    </row>
    <row r="42" spans="1:14" x14ac:dyDescent="0.25">
      <c r="A42" s="400"/>
      <c r="B42" s="158"/>
      <c r="C42" s="158"/>
      <c r="D42" s="158"/>
      <c r="E42" s="158"/>
      <c r="F42" s="159"/>
      <c r="G42" s="402">
        <f>D42*E42*F42</f>
        <v>0</v>
      </c>
      <c r="H42" s="380"/>
    </row>
    <row r="43" spans="1:14" x14ac:dyDescent="0.25">
      <c r="A43" s="400"/>
      <c r="B43" s="158"/>
      <c r="C43" s="158"/>
      <c r="D43" s="158"/>
      <c r="E43" s="158"/>
      <c r="F43" s="159"/>
      <c r="G43" s="275">
        <f t="shared" si="0"/>
        <v>0</v>
      </c>
      <c r="H43" s="380"/>
    </row>
    <row r="44" spans="1:14" x14ac:dyDescent="0.25">
      <c r="A44" s="400"/>
      <c r="B44" s="158"/>
      <c r="C44" s="158"/>
      <c r="D44" s="158"/>
      <c r="E44" s="158"/>
      <c r="F44" s="159"/>
      <c r="G44" s="275">
        <f t="shared" si="0"/>
        <v>0</v>
      </c>
      <c r="H44" s="380"/>
    </row>
    <row r="45" spans="1:14" x14ac:dyDescent="0.25">
      <c r="A45" s="400"/>
      <c r="B45" s="158"/>
      <c r="C45" s="158"/>
      <c r="D45" s="158"/>
      <c r="E45" s="158"/>
      <c r="F45" s="159"/>
      <c r="G45" s="275">
        <f t="shared" si="0"/>
        <v>0</v>
      </c>
      <c r="H45" s="380"/>
    </row>
    <row r="46" spans="1:14" x14ac:dyDescent="0.25">
      <c r="A46" s="400"/>
      <c r="B46" s="158"/>
      <c r="C46" s="158"/>
      <c r="D46" s="158"/>
      <c r="E46" s="158"/>
      <c r="F46" s="159"/>
      <c r="G46" s="275">
        <f t="shared" si="0"/>
        <v>0</v>
      </c>
      <c r="H46" s="380"/>
    </row>
    <row r="47" spans="1:14" x14ac:dyDescent="0.25">
      <c r="A47" s="400"/>
      <c r="B47" s="158"/>
      <c r="C47" s="158"/>
      <c r="D47" s="158"/>
      <c r="E47" s="158"/>
      <c r="F47" s="159"/>
      <c r="G47" s="275">
        <f t="shared" si="0"/>
        <v>0</v>
      </c>
      <c r="H47" s="380"/>
    </row>
    <row r="48" spans="1:14" x14ac:dyDescent="0.25">
      <c r="A48" s="400"/>
      <c r="B48" s="158"/>
      <c r="C48" s="158"/>
      <c r="D48" s="158"/>
      <c r="E48" s="158"/>
      <c r="F48" s="159"/>
      <c r="G48" s="275">
        <f t="shared" si="0"/>
        <v>0</v>
      </c>
      <c r="H48" s="380"/>
    </row>
    <row r="49" spans="1:8" x14ac:dyDescent="0.25">
      <c r="A49" s="400"/>
      <c r="B49" s="158"/>
      <c r="C49" s="158"/>
      <c r="D49" s="158"/>
      <c r="E49" s="158"/>
      <c r="F49" s="159"/>
      <c r="G49" s="275">
        <f t="shared" si="0"/>
        <v>0</v>
      </c>
      <c r="H49" s="380"/>
    </row>
    <row r="50" spans="1:8" x14ac:dyDescent="0.25">
      <c r="A50" s="400"/>
      <c r="B50" s="158"/>
      <c r="C50" s="158"/>
      <c r="D50" s="158"/>
      <c r="E50" s="158"/>
      <c r="F50" s="159"/>
      <c r="G50" s="275">
        <f t="shared" si="0"/>
        <v>0</v>
      </c>
      <c r="H50" s="380"/>
    </row>
    <row r="51" spans="1:8" x14ac:dyDescent="0.25">
      <c r="A51" s="400"/>
      <c r="B51" s="158"/>
      <c r="C51" s="158"/>
      <c r="D51" s="158"/>
      <c r="E51" s="158"/>
      <c r="F51" s="159"/>
      <c r="G51" s="275">
        <f t="shared" si="0"/>
        <v>0</v>
      </c>
      <c r="H51" s="380"/>
    </row>
    <row r="52" spans="1:8" x14ac:dyDescent="0.25">
      <c r="A52" s="400"/>
      <c r="B52" s="158"/>
      <c r="C52" s="158"/>
      <c r="D52" s="158"/>
      <c r="E52" s="158"/>
      <c r="F52" s="159"/>
      <c r="G52" s="275">
        <f t="shared" si="0"/>
        <v>0</v>
      </c>
      <c r="H52" s="380"/>
    </row>
    <row r="53" spans="1:8" x14ac:dyDescent="0.25">
      <c r="A53" s="400"/>
      <c r="B53" s="158"/>
      <c r="C53" s="158"/>
      <c r="D53" s="158"/>
      <c r="E53" s="158"/>
      <c r="F53" s="159"/>
      <c r="G53" s="275">
        <f t="shared" si="0"/>
        <v>0</v>
      </c>
      <c r="H53" s="380"/>
    </row>
    <row r="54" spans="1:8" x14ac:dyDescent="0.25">
      <c r="A54" s="400"/>
      <c r="B54" s="158"/>
      <c r="C54" s="158"/>
      <c r="D54" s="158"/>
      <c r="E54" s="158"/>
      <c r="F54" s="159"/>
      <c r="G54" s="275">
        <f t="shared" si="0"/>
        <v>0</v>
      </c>
      <c r="H54" s="380"/>
    </row>
    <row r="55" spans="1:8" x14ac:dyDescent="0.25">
      <c r="A55" s="400"/>
      <c r="B55" s="158"/>
      <c r="C55" s="158"/>
      <c r="D55" s="158"/>
      <c r="E55" s="158"/>
      <c r="F55" s="159"/>
      <c r="G55" s="275">
        <f t="shared" si="0"/>
        <v>0</v>
      </c>
      <c r="H55" s="380"/>
    </row>
    <row r="56" spans="1:8" x14ac:dyDescent="0.25">
      <c r="A56" s="400"/>
      <c r="B56" s="158"/>
      <c r="C56" s="158"/>
      <c r="D56" s="158"/>
      <c r="E56" s="158"/>
      <c r="F56" s="159"/>
      <c r="G56" s="275">
        <f t="shared" si="0"/>
        <v>0</v>
      </c>
      <c r="H56" s="380"/>
    </row>
    <row r="57" spans="1:8" x14ac:dyDescent="0.25">
      <c r="A57" s="400"/>
      <c r="B57" s="158"/>
      <c r="C57" s="158"/>
      <c r="D57" s="158"/>
      <c r="E57" s="158"/>
      <c r="F57" s="159"/>
      <c r="G57" s="275">
        <f t="shared" si="0"/>
        <v>0</v>
      </c>
      <c r="H57" s="380"/>
    </row>
    <row r="58" spans="1:8" x14ac:dyDescent="0.25">
      <c r="A58" s="400"/>
      <c r="B58" s="158"/>
      <c r="C58" s="158"/>
      <c r="D58" s="158"/>
      <c r="E58" s="158"/>
      <c r="F58" s="159"/>
      <c r="G58" s="275">
        <f t="shared" si="0"/>
        <v>0</v>
      </c>
      <c r="H58" s="380"/>
    </row>
    <row r="59" spans="1:8" x14ac:dyDescent="0.25">
      <c r="A59" s="400"/>
      <c r="B59" s="158"/>
      <c r="C59" s="158"/>
      <c r="D59" s="158"/>
      <c r="E59" s="158"/>
      <c r="F59" s="159"/>
      <c r="G59" s="275">
        <f t="shared" si="0"/>
        <v>0</v>
      </c>
      <c r="H59" s="380"/>
    </row>
    <row r="60" spans="1:8" x14ac:dyDescent="0.25">
      <c r="A60" s="400"/>
      <c r="B60" s="158"/>
      <c r="C60" s="158"/>
      <c r="D60" s="158"/>
      <c r="E60" s="158"/>
      <c r="F60" s="159"/>
      <c r="G60" s="275">
        <f t="shared" si="0"/>
        <v>0</v>
      </c>
      <c r="H60" s="380"/>
    </row>
    <row r="61" spans="1:8" x14ac:dyDescent="0.25">
      <c r="A61" s="400"/>
      <c r="B61" s="158"/>
      <c r="C61" s="158"/>
      <c r="D61" s="158"/>
      <c r="E61" s="158"/>
      <c r="F61" s="159"/>
      <c r="G61" s="275">
        <f t="shared" si="0"/>
        <v>0</v>
      </c>
      <c r="H61" s="380"/>
    </row>
    <row r="62" spans="1:8" x14ac:dyDescent="0.25">
      <c r="A62" s="400"/>
      <c r="B62" s="158"/>
      <c r="C62" s="158"/>
      <c r="D62" s="158"/>
      <c r="E62" s="158"/>
      <c r="F62" s="159"/>
      <c r="G62" s="275">
        <f t="shared" si="0"/>
        <v>0</v>
      </c>
      <c r="H62" s="380"/>
    </row>
    <row r="63" spans="1:8" x14ac:dyDescent="0.25">
      <c r="A63" s="400"/>
      <c r="B63" s="158"/>
      <c r="C63" s="158"/>
      <c r="D63" s="158"/>
      <c r="E63" s="158"/>
      <c r="F63" s="159"/>
      <c r="G63" s="275">
        <f t="shared" si="0"/>
        <v>0</v>
      </c>
      <c r="H63" s="380"/>
    </row>
    <row r="64" spans="1:8" x14ac:dyDescent="0.25">
      <c r="A64" s="400"/>
      <c r="B64" s="158"/>
      <c r="C64" s="158"/>
      <c r="D64" s="158"/>
      <c r="E64" s="158"/>
      <c r="F64" s="159"/>
      <c r="G64" s="281">
        <f t="shared" si="0"/>
        <v>0</v>
      </c>
      <c r="H64" s="247" t="s">
        <v>276</v>
      </c>
    </row>
    <row r="65" spans="1:8" x14ac:dyDescent="0.25">
      <c r="A65" s="400"/>
      <c r="B65" s="158"/>
      <c r="C65" s="158"/>
      <c r="D65" s="158"/>
      <c r="E65" s="158"/>
      <c r="F65" s="159"/>
      <c r="G65" s="281">
        <f t="shared" si="0"/>
        <v>0</v>
      </c>
      <c r="H65" s="380"/>
    </row>
    <row r="66" spans="1:8" x14ac:dyDescent="0.25">
      <c r="A66" s="400"/>
      <c r="B66" s="158"/>
      <c r="C66" s="158"/>
      <c r="D66" s="158"/>
      <c r="E66" s="158"/>
      <c r="F66" s="159"/>
      <c r="G66" s="281">
        <f t="shared" si="0"/>
        <v>0</v>
      </c>
      <c r="H66" s="380"/>
    </row>
    <row r="67" spans="1:8" x14ac:dyDescent="0.25">
      <c r="A67" s="248"/>
      <c r="B67" s="248"/>
      <c r="C67" s="248"/>
      <c r="D67" s="249"/>
      <c r="E67" s="249"/>
      <c r="F67" s="250">
        <f>SUM(F18:F66)</f>
        <v>0</v>
      </c>
      <c r="G67" s="276">
        <f>SUM(G18:G66)</f>
        <v>0</v>
      </c>
      <c r="H67" s="380"/>
    </row>
    <row r="68" spans="1:8" x14ac:dyDescent="0.25">
      <c r="A68" s="238"/>
      <c r="B68" s="238"/>
      <c r="C68" s="238"/>
      <c r="D68" s="239"/>
      <c r="E68" s="239"/>
      <c r="F68" s="239"/>
    </row>
    <row r="69" spans="1:8" x14ac:dyDescent="0.25">
      <c r="A69" s="238"/>
      <c r="B69" s="238"/>
      <c r="C69" s="238"/>
      <c r="D69" s="239"/>
      <c r="E69" s="239"/>
      <c r="F69" s="239"/>
    </row>
    <row r="70" spans="1:8" x14ac:dyDescent="0.25">
      <c r="A70" s="238"/>
      <c r="B70" s="238"/>
      <c r="C70" s="238"/>
      <c r="D70" s="239"/>
      <c r="E70" s="239"/>
      <c r="F70" s="239"/>
    </row>
    <row r="71" spans="1:8" x14ac:dyDescent="0.25">
      <c r="A71" s="238"/>
      <c r="B71" s="238"/>
      <c r="C71" s="238"/>
      <c r="D71" s="239"/>
      <c r="E71" s="239"/>
      <c r="F71" s="239"/>
    </row>
    <row r="72" spans="1:8" x14ac:dyDescent="0.25">
      <c r="A72" s="238"/>
      <c r="B72" s="238"/>
      <c r="C72" s="238"/>
      <c r="D72" s="239"/>
      <c r="E72" s="239"/>
      <c r="F72" s="239"/>
    </row>
    <row r="73" spans="1:8" x14ac:dyDescent="0.25">
      <c r="A73" s="238"/>
      <c r="B73" s="238"/>
      <c r="C73" s="238"/>
      <c r="D73" s="239"/>
      <c r="E73" s="239"/>
      <c r="F73" s="239"/>
    </row>
    <row r="74" spans="1:8" x14ac:dyDescent="0.25">
      <c r="A74" s="238"/>
      <c r="B74" s="238"/>
      <c r="C74" s="238"/>
      <c r="D74" s="239"/>
      <c r="E74" s="239"/>
      <c r="F74" s="239"/>
    </row>
    <row r="75" spans="1:8" x14ac:dyDescent="0.25">
      <c r="A75" s="238"/>
      <c r="B75" s="238"/>
      <c r="C75" s="238"/>
      <c r="D75" s="239"/>
      <c r="E75" s="239"/>
      <c r="F75" s="239"/>
    </row>
    <row r="76" spans="1:8" x14ac:dyDescent="0.25">
      <c r="A76" s="238"/>
      <c r="B76" s="238"/>
      <c r="C76" s="238"/>
      <c r="D76" s="239"/>
      <c r="E76" s="239"/>
      <c r="F76" s="239"/>
    </row>
    <row r="77" spans="1:8" x14ac:dyDescent="0.25">
      <c r="A77" s="238"/>
      <c r="B77" s="238"/>
      <c r="C77" s="238"/>
      <c r="D77" s="239"/>
      <c r="E77" s="239"/>
      <c r="F77" s="239"/>
    </row>
    <row r="78" spans="1:8" x14ac:dyDescent="0.25">
      <c r="A78" s="238"/>
      <c r="B78" s="238"/>
      <c r="C78" s="238"/>
      <c r="D78" s="239"/>
      <c r="E78" s="239"/>
      <c r="F78" s="239"/>
    </row>
    <row r="79" spans="1:8" x14ac:dyDescent="0.25">
      <c r="A79" s="238"/>
      <c r="B79" s="238"/>
      <c r="C79" s="238"/>
      <c r="D79" s="239"/>
      <c r="E79" s="239"/>
      <c r="F79" s="239"/>
    </row>
    <row r="80" spans="1:8" x14ac:dyDescent="0.25">
      <c r="A80" s="238"/>
      <c r="B80" s="238"/>
      <c r="C80" s="238"/>
      <c r="D80" s="239"/>
      <c r="E80" s="239"/>
      <c r="F80" s="239"/>
    </row>
    <row r="81" spans="1:6" x14ac:dyDescent="0.25">
      <c r="A81" s="238"/>
      <c r="B81" s="238"/>
      <c r="C81" s="238"/>
      <c r="D81" s="239"/>
      <c r="E81" s="239"/>
      <c r="F81" s="239"/>
    </row>
    <row r="82" spans="1:6" x14ac:dyDescent="0.25">
      <c r="A82" s="238"/>
      <c r="B82" s="238"/>
      <c r="C82" s="238"/>
      <c r="D82" s="239"/>
      <c r="E82" s="239"/>
      <c r="F82" s="239"/>
    </row>
    <row r="83" spans="1:6" x14ac:dyDescent="0.25">
      <c r="A83" s="238"/>
      <c r="B83" s="238"/>
      <c r="C83" s="238"/>
      <c r="D83" s="239"/>
      <c r="E83" s="239"/>
      <c r="F83" s="239"/>
    </row>
  </sheetData>
  <mergeCells count="10">
    <mergeCell ref="O23:Y23"/>
    <mergeCell ref="I26:O26"/>
    <mergeCell ref="O28:Y28"/>
    <mergeCell ref="I31:N38"/>
    <mergeCell ref="I30:N30"/>
    <mergeCell ref="A1:G1"/>
    <mergeCell ref="A16:G16"/>
    <mergeCell ref="O19:Y19"/>
    <mergeCell ref="O20:Y20"/>
    <mergeCell ref="O21:Y21"/>
  </mergeCells>
  <phoneticPr fontId="56" type="noConversion"/>
  <dataValidations count="2">
    <dataValidation type="list" allowBlank="1" showInputMessage="1" showErrorMessage="1" sqref="B18:B66" xr:uid="{B9EBEBBF-786A-465A-B3A2-F14D2477AE89}">
      <formula1>"August,September,October,November,December"</formula1>
    </dataValidation>
    <dataValidation type="list" allowBlank="1" showInputMessage="1" showErrorMessage="1" sqref="C18:C66" xr:uid="{4DD2B84E-28A9-4DD6-BB3D-1BB1AFE1CCD6}">
      <formula1>"Infant,Toddler,Preschool,Kindergarten,School Age"</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C07E-261B-42BA-B02D-13CD4537FBF7}">
  <sheetPr>
    <tabColor theme="9" tint="-0.249977111117893"/>
  </sheetPr>
  <dimension ref="A1:S91"/>
  <sheetViews>
    <sheetView showGridLines="0" zoomScaleNormal="100" workbookViewId="0">
      <selection activeCell="A16" sqref="A16"/>
    </sheetView>
  </sheetViews>
  <sheetFormatPr defaultColWidth="9.140625" defaultRowHeight="15" x14ac:dyDescent="0.25"/>
  <cols>
    <col min="1" max="1" width="27" style="237" customWidth="1"/>
    <col min="2" max="2" width="15.5703125" style="237" customWidth="1"/>
    <col min="3" max="5" width="15.5703125" style="240" customWidth="1"/>
    <col min="6" max="6" width="18.5703125" style="273" customWidth="1"/>
    <col min="7" max="7" width="12.42578125" style="237" customWidth="1"/>
    <col min="8" max="8" width="23.140625" style="237" customWidth="1"/>
    <col min="9" max="17" width="11.5703125" style="237" customWidth="1"/>
    <col min="18" max="16384" width="9.140625" style="237"/>
  </cols>
  <sheetData>
    <row r="1" spans="1:19" ht="18.75" x14ac:dyDescent="0.25">
      <c r="A1" s="568" t="s">
        <v>325</v>
      </c>
      <c r="B1" s="568"/>
      <c r="C1" s="568"/>
      <c r="D1" s="568"/>
      <c r="E1" s="568"/>
      <c r="F1" s="568"/>
      <c r="G1" s="568"/>
      <c r="J1" s="389"/>
      <c r="K1" s="389"/>
      <c r="L1" s="389"/>
      <c r="M1" s="389"/>
      <c r="N1" s="389"/>
      <c r="O1" s="389"/>
      <c r="P1" s="241" t="s">
        <v>121</v>
      </c>
      <c r="Q1" s="389"/>
      <c r="R1" s="389"/>
      <c r="S1" s="389"/>
    </row>
    <row r="2" spans="1:19" ht="35.1" customHeight="1" x14ac:dyDescent="0.25">
      <c r="A2" s="469" t="s">
        <v>321</v>
      </c>
      <c r="B2" s="294"/>
      <c r="C2" s="294"/>
      <c r="D2" s="294"/>
      <c r="E2" s="294"/>
      <c r="F2" s="295"/>
      <c r="G2" s="270"/>
      <c r="J2" s="389"/>
      <c r="K2" s="389"/>
      <c r="L2" s="389"/>
      <c r="M2" s="389"/>
      <c r="N2" s="389"/>
      <c r="O2" s="389"/>
      <c r="P2" s="241" t="s">
        <v>122</v>
      </c>
      <c r="Q2" s="389"/>
      <c r="R2" s="389"/>
      <c r="S2" s="389"/>
    </row>
    <row r="3" spans="1:19" x14ac:dyDescent="0.25">
      <c r="A3" s="296" t="s">
        <v>43</v>
      </c>
      <c r="B3" s="297"/>
      <c r="C3" s="298"/>
      <c r="D3" s="298"/>
      <c r="E3" s="298"/>
      <c r="F3" s="299"/>
      <c r="G3" s="300"/>
      <c r="J3" s="389"/>
      <c r="K3" s="389"/>
      <c r="L3" s="389"/>
      <c r="M3" s="389"/>
      <c r="N3" s="389"/>
      <c r="O3" s="389"/>
      <c r="P3" s="241" t="s">
        <v>115</v>
      </c>
      <c r="Q3" s="389"/>
      <c r="R3" s="389"/>
      <c r="S3" s="389"/>
    </row>
    <row r="4" spans="1:19" ht="15" customHeight="1" x14ac:dyDescent="0.25">
      <c r="A4" s="69" t="s">
        <v>296</v>
      </c>
      <c r="B4" s="63"/>
      <c r="C4" s="282"/>
      <c r="D4" s="282"/>
      <c r="E4" s="282"/>
      <c r="F4" s="301"/>
      <c r="G4" s="302"/>
      <c r="J4" s="389"/>
      <c r="K4" s="389"/>
      <c r="L4" s="389"/>
      <c r="M4" s="389"/>
      <c r="N4" s="389"/>
      <c r="O4" s="389"/>
      <c r="P4" s="241" t="s">
        <v>116</v>
      </c>
      <c r="Q4" s="389"/>
      <c r="R4" s="389"/>
      <c r="S4" s="389"/>
    </row>
    <row r="5" spans="1:19" ht="15" customHeight="1" x14ac:dyDescent="0.25">
      <c r="A5" s="69" t="s">
        <v>295</v>
      </c>
      <c r="B5" s="63"/>
      <c r="C5" s="282"/>
      <c r="D5" s="282"/>
      <c r="E5" s="282"/>
      <c r="F5" s="409"/>
      <c r="G5" s="302"/>
      <c r="J5" s="389"/>
      <c r="K5" s="389"/>
      <c r="L5" s="389"/>
      <c r="M5" s="389"/>
      <c r="N5" s="389"/>
      <c r="O5" s="389"/>
      <c r="P5" s="241" t="s">
        <v>117</v>
      </c>
      <c r="Q5" s="389"/>
      <c r="R5" s="389"/>
      <c r="S5" s="389"/>
    </row>
    <row r="6" spans="1:19" ht="15" customHeight="1" x14ac:dyDescent="0.25">
      <c r="A6" s="263" t="s">
        <v>180</v>
      </c>
      <c r="B6" s="270"/>
      <c r="C6" s="269"/>
      <c r="D6" s="269"/>
      <c r="E6" s="269"/>
      <c r="F6" s="280"/>
      <c r="G6" s="257"/>
      <c r="H6" s="287"/>
      <c r="I6" s="242"/>
      <c r="J6" s="243"/>
      <c r="K6" s="408"/>
      <c r="L6" s="389"/>
      <c r="M6" s="389"/>
      <c r="N6" s="389"/>
      <c r="O6" s="389"/>
      <c r="P6" s="241" t="s">
        <v>105</v>
      </c>
      <c r="Q6" s="389"/>
      <c r="R6" s="389"/>
      <c r="S6" s="389"/>
    </row>
    <row r="7" spans="1:19" ht="15" customHeight="1" x14ac:dyDescent="0.25">
      <c r="A7" s="569" t="s">
        <v>227</v>
      </c>
      <c r="B7" s="570"/>
      <c r="C7" s="570"/>
      <c r="D7" s="570"/>
      <c r="E7" s="570"/>
      <c r="F7" s="570"/>
      <c r="G7" s="571"/>
      <c r="J7" s="389"/>
      <c r="K7" s="389"/>
      <c r="L7" s="389"/>
      <c r="M7" s="389"/>
      <c r="N7" s="389"/>
      <c r="O7" s="389"/>
      <c r="P7" s="241" t="s">
        <v>106</v>
      </c>
      <c r="Q7" s="389"/>
      <c r="R7" s="389"/>
      <c r="S7" s="389"/>
    </row>
    <row r="8" spans="1:19" ht="15" customHeight="1" x14ac:dyDescent="0.25">
      <c r="A8" s="263" t="s">
        <v>125</v>
      </c>
      <c r="B8" s="63"/>
      <c r="C8" s="282"/>
      <c r="D8" s="282"/>
      <c r="E8" s="282"/>
      <c r="F8" s="303"/>
      <c r="G8" s="302"/>
      <c r="J8" s="389"/>
      <c r="K8" s="389"/>
      <c r="L8" s="389"/>
      <c r="M8" s="389"/>
      <c r="N8" s="389"/>
      <c r="O8" s="389"/>
      <c r="P8" s="241" t="s">
        <v>13</v>
      </c>
      <c r="Q8" s="389"/>
      <c r="R8" s="389"/>
      <c r="S8" s="389"/>
    </row>
    <row r="9" spans="1:19" ht="15" customHeight="1" x14ac:dyDescent="0.25">
      <c r="A9" s="69" t="s">
        <v>71</v>
      </c>
      <c r="B9" s="63"/>
      <c r="C9" s="282"/>
      <c r="D9" s="282"/>
      <c r="E9" s="282"/>
      <c r="F9" s="303"/>
      <c r="G9" s="302"/>
      <c r="J9" s="389"/>
      <c r="K9" s="389"/>
      <c r="L9" s="389"/>
      <c r="M9" s="389"/>
      <c r="N9" s="389"/>
      <c r="O9" s="389"/>
      <c r="P9" s="241" t="s">
        <v>14</v>
      </c>
      <c r="Q9" s="389"/>
      <c r="R9" s="389"/>
      <c r="S9" s="389"/>
    </row>
    <row r="10" spans="1:19" ht="15" customHeight="1" x14ac:dyDescent="0.25">
      <c r="A10" s="304"/>
      <c r="B10" s="305"/>
      <c r="C10" s="306"/>
      <c r="D10" s="306"/>
      <c r="E10" s="306"/>
      <c r="F10" s="307"/>
      <c r="G10" s="308"/>
      <c r="O10" s="241"/>
    </row>
    <row r="11" spans="1:19" x14ac:dyDescent="0.25">
      <c r="A11" s="270"/>
      <c r="B11" s="63"/>
      <c r="C11" s="282"/>
      <c r="D11" s="282"/>
      <c r="E11" s="282"/>
      <c r="F11" s="303"/>
      <c r="G11" s="270"/>
      <c r="O11" s="241"/>
    </row>
    <row r="12" spans="1:19" ht="20.100000000000001" customHeight="1" x14ac:dyDescent="0.25">
      <c r="A12" s="266" t="s">
        <v>207</v>
      </c>
      <c r="B12" s="267"/>
      <c r="C12" s="268"/>
      <c r="D12" s="269"/>
      <c r="E12" s="269"/>
      <c r="F12" s="280"/>
      <c r="G12" s="270"/>
      <c r="H12" s="244"/>
      <c r="I12" s="244"/>
      <c r="J12" s="244"/>
      <c r="K12" s="244"/>
      <c r="L12" s="244"/>
      <c r="M12" s="244"/>
      <c r="N12" s="244"/>
    </row>
    <row r="13" spans="1:19" ht="20.100000000000001" customHeight="1" x14ac:dyDescent="0.25">
      <c r="A13" s="270"/>
      <c r="B13" s="270"/>
      <c r="C13" s="269"/>
      <c r="D13" s="269"/>
      <c r="E13" s="269"/>
      <c r="F13" s="280"/>
      <c r="G13" s="270"/>
      <c r="Q13" s="244"/>
    </row>
    <row r="14" spans="1:19" ht="15.75" x14ac:dyDescent="0.25">
      <c r="A14" s="561" t="s">
        <v>119</v>
      </c>
      <c r="B14" s="561"/>
      <c r="C14" s="561"/>
      <c r="D14" s="561"/>
      <c r="E14" s="561"/>
      <c r="F14" s="561"/>
      <c r="G14" s="270"/>
    </row>
    <row r="15" spans="1:19" ht="64.5" customHeight="1" x14ac:dyDescent="0.25">
      <c r="A15" s="283" t="s">
        <v>124</v>
      </c>
      <c r="B15" s="283" t="s">
        <v>35</v>
      </c>
      <c r="C15" s="309" t="s">
        <v>146</v>
      </c>
      <c r="D15" s="285" t="s">
        <v>254</v>
      </c>
      <c r="E15" s="285" t="s">
        <v>253</v>
      </c>
      <c r="F15" s="286" t="s">
        <v>27</v>
      </c>
      <c r="G15" s="270"/>
      <c r="H15" s="289"/>
      <c r="I15" s="289"/>
      <c r="J15" s="289"/>
    </row>
    <row r="16" spans="1:19" x14ac:dyDescent="0.25">
      <c r="A16" s="158"/>
      <c r="B16" s="158"/>
      <c r="C16" s="158"/>
      <c r="D16" s="158"/>
      <c r="E16" s="158"/>
      <c r="F16" s="275">
        <f>Table13[[#This Row],[Wages and Employer Portion Benefits Per Day Net of CEWS]]*Table13[[#This Row],[Number of Absent Days Supported]]</f>
        <v>0</v>
      </c>
      <c r="H16" s="251" t="s">
        <v>72</v>
      </c>
      <c r="I16" s="252" t="s">
        <v>121</v>
      </c>
      <c r="J16" s="252" t="s">
        <v>122</v>
      </c>
      <c r="K16" s="252" t="s">
        <v>115</v>
      </c>
      <c r="L16" s="252" t="s">
        <v>116</v>
      </c>
      <c r="M16" s="252" t="s">
        <v>117</v>
      </c>
      <c r="N16" s="252" t="s">
        <v>105</v>
      </c>
      <c r="O16" s="252" t="s">
        <v>106</v>
      </c>
      <c r="P16" s="252" t="s">
        <v>13</v>
      </c>
      <c r="Q16" s="252" t="s">
        <v>14</v>
      </c>
      <c r="R16" s="270"/>
      <c r="S16" s="270"/>
    </row>
    <row r="17" spans="1:19" x14ac:dyDescent="0.25">
      <c r="A17" s="158"/>
      <c r="B17" s="158"/>
      <c r="C17" s="158"/>
      <c r="D17" s="158"/>
      <c r="E17" s="158"/>
      <c r="F17" s="275">
        <f>Table13[[#This Row],[Wages and Employer Portion Benefits Per Day Net of CEWS]]*Table13[[#This Row],[Number of Absent Days Supported]]</f>
        <v>0</v>
      </c>
      <c r="H17" s="253" t="s">
        <v>138</v>
      </c>
      <c r="I17" s="310">
        <f t="shared" ref="I17:Q17" si="0">COUNTIF($B$16:$B$65,I$16)</f>
        <v>0</v>
      </c>
      <c r="J17" s="310">
        <f t="shared" si="0"/>
        <v>0</v>
      </c>
      <c r="K17" s="310">
        <f t="shared" si="0"/>
        <v>0</v>
      </c>
      <c r="L17" s="310">
        <f t="shared" si="0"/>
        <v>0</v>
      </c>
      <c r="M17" s="310">
        <f t="shared" si="0"/>
        <v>0</v>
      </c>
      <c r="N17" s="310">
        <f t="shared" si="0"/>
        <v>0</v>
      </c>
      <c r="O17" s="310">
        <f t="shared" si="0"/>
        <v>0</v>
      </c>
      <c r="P17" s="310">
        <f t="shared" si="0"/>
        <v>0</v>
      </c>
      <c r="Q17" s="310">
        <f t="shared" si="0"/>
        <v>0</v>
      </c>
      <c r="R17" s="270"/>
      <c r="S17" s="270"/>
    </row>
    <row r="18" spans="1:19" x14ac:dyDescent="0.25">
      <c r="A18" s="158"/>
      <c r="B18" s="158"/>
      <c r="C18" s="158"/>
      <c r="D18" s="158"/>
      <c r="E18" s="158"/>
      <c r="F18" s="275">
        <f>Table13[[#This Row],[Wages and Employer Portion Benefits Per Day Net of CEWS]]*Table13[[#This Row],[Number of Absent Days Supported]]</f>
        <v>0</v>
      </c>
      <c r="H18" s="253" t="s">
        <v>147</v>
      </c>
      <c r="I18" s="310">
        <f t="shared" ref="I18:Q18" si="1">SUMIF($B$16:$B$65,I$16,$D$16:$D$65)</f>
        <v>0</v>
      </c>
      <c r="J18" s="310">
        <f t="shared" si="1"/>
        <v>0</v>
      </c>
      <c r="K18" s="310">
        <f t="shared" si="1"/>
        <v>0</v>
      </c>
      <c r="L18" s="310">
        <f t="shared" si="1"/>
        <v>0</v>
      </c>
      <c r="M18" s="310">
        <f t="shared" si="1"/>
        <v>0</v>
      </c>
      <c r="N18" s="310">
        <f t="shared" si="1"/>
        <v>0</v>
      </c>
      <c r="O18" s="310">
        <f t="shared" si="1"/>
        <v>0</v>
      </c>
      <c r="P18" s="310">
        <f t="shared" si="1"/>
        <v>0</v>
      </c>
      <c r="Q18" s="310">
        <f t="shared" si="1"/>
        <v>0</v>
      </c>
      <c r="R18" s="311" t="s">
        <v>289</v>
      </c>
      <c r="S18" s="270"/>
    </row>
    <row r="19" spans="1:19" x14ac:dyDescent="0.25">
      <c r="A19" s="158"/>
      <c r="B19" s="158"/>
      <c r="C19" s="158"/>
      <c r="D19" s="158"/>
      <c r="E19" s="158"/>
      <c r="F19" s="275">
        <f>Table13[[#This Row],[Wages and Employer Portion Benefits Per Day Net of CEWS]]*Table13[[#This Row],[Number of Absent Days Supported]]</f>
        <v>0</v>
      </c>
      <c r="H19" s="253" t="s">
        <v>142</v>
      </c>
      <c r="I19" s="312">
        <f>I18/(1820/12)</f>
        <v>0</v>
      </c>
      <c r="J19" s="313">
        <f t="shared" ref="J19:Q19" si="2">J18/(1820/12)</f>
        <v>0</v>
      </c>
      <c r="K19" s="313">
        <f t="shared" si="2"/>
        <v>0</v>
      </c>
      <c r="L19" s="313">
        <f t="shared" si="2"/>
        <v>0</v>
      </c>
      <c r="M19" s="313">
        <f t="shared" si="2"/>
        <v>0</v>
      </c>
      <c r="N19" s="313">
        <f t="shared" si="2"/>
        <v>0</v>
      </c>
      <c r="O19" s="313">
        <f t="shared" si="2"/>
        <v>0</v>
      </c>
      <c r="P19" s="313">
        <f t="shared" si="2"/>
        <v>0</v>
      </c>
      <c r="Q19" s="313">
        <f t="shared" si="2"/>
        <v>0</v>
      </c>
      <c r="R19" s="311" t="s">
        <v>190</v>
      </c>
      <c r="S19" s="270"/>
    </row>
    <row r="20" spans="1:19" x14ac:dyDescent="0.25">
      <c r="A20" s="158"/>
      <c r="B20" s="158"/>
      <c r="C20" s="158"/>
      <c r="D20" s="158"/>
      <c r="E20" s="158"/>
      <c r="F20" s="275">
        <f>Table13[[#This Row],[Wages and Employer Portion Benefits Per Day Net of CEWS]]*Table13[[#This Row],[Number of Absent Days Supported]]</f>
        <v>0</v>
      </c>
      <c r="H20" s="253" t="s">
        <v>135</v>
      </c>
      <c r="I20" s="310">
        <f t="shared" ref="I20:Q20" si="3">SUMIF($B$16:$B$65,I$16,$E$16:$E$65)</f>
        <v>0</v>
      </c>
      <c r="J20" s="310">
        <f t="shared" si="3"/>
        <v>0</v>
      </c>
      <c r="K20" s="310">
        <f t="shared" si="3"/>
        <v>0</v>
      </c>
      <c r="L20" s="310">
        <f t="shared" si="3"/>
        <v>0</v>
      </c>
      <c r="M20" s="310">
        <f t="shared" si="3"/>
        <v>0</v>
      </c>
      <c r="N20" s="310">
        <f t="shared" si="3"/>
        <v>0</v>
      </c>
      <c r="O20" s="310">
        <f t="shared" si="3"/>
        <v>0</v>
      </c>
      <c r="P20" s="310">
        <f t="shared" si="3"/>
        <v>0</v>
      </c>
      <c r="Q20" s="310">
        <f t="shared" si="3"/>
        <v>0</v>
      </c>
      <c r="R20" s="311" t="s">
        <v>290</v>
      </c>
      <c r="S20" s="270"/>
    </row>
    <row r="21" spans="1:19" x14ac:dyDescent="0.25">
      <c r="A21" s="158"/>
      <c r="B21" s="158"/>
      <c r="C21" s="158"/>
      <c r="D21" s="158"/>
      <c r="E21" s="158"/>
      <c r="F21" s="275">
        <f>Table13[[#This Row],[Wages and Employer Portion Benefits Per Day Net of CEWS]]*Table13[[#This Row],[Number of Absent Days Supported]]</f>
        <v>0</v>
      </c>
      <c r="H21" s="253" t="s">
        <v>73</v>
      </c>
      <c r="I21" s="216">
        <f t="shared" ref="I21:Q21" si="4">SUMIF($B$16:$B$65,I$16,$F$16:$F$65)</f>
        <v>0</v>
      </c>
      <c r="J21" s="216">
        <f t="shared" si="4"/>
        <v>0</v>
      </c>
      <c r="K21" s="216">
        <f t="shared" si="4"/>
        <v>0</v>
      </c>
      <c r="L21" s="216">
        <f t="shared" si="4"/>
        <v>0</v>
      </c>
      <c r="M21" s="216">
        <f t="shared" si="4"/>
        <v>0</v>
      </c>
      <c r="N21" s="216">
        <f t="shared" si="4"/>
        <v>0</v>
      </c>
      <c r="O21" s="216">
        <f t="shared" si="4"/>
        <v>0</v>
      </c>
      <c r="P21" s="216">
        <f t="shared" si="4"/>
        <v>0</v>
      </c>
      <c r="Q21" s="216">
        <f t="shared" si="4"/>
        <v>0</v>
      </c>
      <c r="R21" s="270"/>
      <c r="S21" s="270"/>
    </row>
    <row r="22" spans="1:19" ht="15.75" thickBot="1" x14ac:dyDescent="0.3">
      <c r="A22" s="158"/>
      <c r="B22" s="158"/>
      <c r="C22" s="158"/>
      <c r="D22" s="158"/>
      <c r="E22" s="158"/>
      <c r="F22" s="275">
        <f>Table13[[#This Row],[Wages and Employer Portion Benefits Per Day Net of CEWS]]*Table13[[#This Row],[Number of Absent Days Supported]]</f>
        <v>0</v>
      </c>
      <c r="H22" s="63"/>
      <c r="I22" s="366" t="str">
        <f>IF(I23&gt;I21,"ERROR","")</f>
        <v/>
      </c>
      <c r="J22" s="366" t="str">
        <f t="shared" ref="J22:Q22" si="5">IF(J23&gt;J21,"ERROR","")</f>
        <v/>
      </c>
      <c r="K22" s="366" t="str">
        <f t="shared" si="5"/>
        <v/>
      </c>
      <c r="L22" s="366" t="str">
        <f t="shared" si="5"/>
        <v/>
      </c>
      <c r="M22" s="366" t="str">
        <f t="shared" si="5"/>
        <v/>
      </c>
      <c r="N22" s="366" t="str">
        <f t="shared" si="5"/>
        <v/>
      </c>
      <c r="O22" s="366" t="str">
        <f t="shared" si="5"/>
        <v/>
      </c>
      <c r="P22" s="366" t="str">
        <f t="shared" si="5"/>
        <v/>
      </c>
      <c r="Q22" s="366" t="str">
        <f t="shared" si="5"/>
        <v/>
      </c>
      <c r="R22" s="270"/>
      <c r="S22" s="270"/>
    </row>
    <row r="23" spans="1:19" ht="15.75" thickBot="1" x14ac:dyDescent="0.3">
      <c r="A23" s="158"/>
      <c r="B23" s="158"/>
      <c r="C23" s="158"/>
      <c r="D23" s="158"/>
      <c r="E23" s="158"/>
      <c r="F23" s="275">
        <f>Table13[[#This Row],[Wages and Employer Portion Benefits Per Day Net of CEWS]]*Table13[[#This Row],[Number of Absent Days Supported]]</f>
        <v>0</v>
      </c>
      <c r="H23" s="361" t="s">
        <v>120</v>
      </c>
      <c r="I23" s="272"/>
      <c r="J23" s="272"/>
      <c r="K23" s="272"/>
      <c r="L23" s="272"/>
      <c r="M23" s="272"/>
      <c r="N23" s="272"/>
      <c r="O23" s="272"/>
      <c r="P23" s="272"/>
      <c r="Q23" s="369"/>
    </row>
    <row r="24" spans="1:19" x14ac:dyDescent="0.25">
      <c r="A24" s="158"/>
      <c r="B24" s="158"/>
      <c r="C24" s="158"/>
      <c r="D24" s="158"/>
      <c r="E24" s="158"/>
      <c r="F24" s="275">
        <f>Table13[[#This Row],[Wages and Employer Portion Benefits Per Day Net of CEWS]]*Table13[[#This Row],[Number of Absent Days Supported]]</f>
        <v>0</v>
      </c>
      <c r="H24" s="363" t="str">
        <f>IF(COUNTIF(I22:Q22,"&gt;""")&gt;0,"Amount claimed cannot exceed expense entered in row 20 above.","")</f>
        <v/>
      </c>
      <c r="I24" s="201"/>
      <c r="J24" s="201"/>
      <c r="K24" s="201"/>
      <c r="L24" s="63"/>
      <c r="M24" s="63"/>
      <c r="N24" s="63"/>
      <c r="O24" s="63"/>
      <c r="P24" s="63"/>
      <c r="Q24" s="63"/>
    </row>
    <row r="25" spans="1:19" ht="15" customHeight="1" x14ac:dyDescent="0.25">
      <c r="A25" s="158"/>
      <c r="B25" s="158"/>
      <c r="C25" s="158"/>
      <c r="D25" s="158"/>
      <c r="E25" s="158"/>
      <c r="F25" s="275">
        <f>Table13[[#This Row],[Wages and Employer Portion Benefits Per Day Net of CEWS]]*Table13[[#This Row],[Number of Absent Days Supported]]</f>
        <v>0</v>
      </c>
      <c r="H25" s="63"/>
      <c r="I25" s="63"/>
      <c r="J25" s="63"/>
      <c r="K25" s="63"/>
      <c r="L25" s="63"/>
      <c r="M25" s="63"/>
      <c r="N25" s="63"/>
      <c r="O25" s="63"/>
      <c r="P25" s="63"/>
      <c r="Q25" s="63"/>
    </row>
    <row r="26" spans="1:19" ht="15" customHeight="1" x14ac:dyDescent="0.25">
      <c r="A26" s="158"/>
      <c r="B26" s="158"/>
      <c r="C26" s="158"/>
      <c r="D26" s="158"/>
      <c r="E26" s="158"/>
      <c r="F26" s="275">
        <f>Table13[[#This Row],[Wages and Employer Portion Benefits Per Day Net of CEWS]]*Table13[[#This Row],[Number of Absent Days Supported]]</f>
        <v>0</v>
      </c>
      <c r="H26" s="311" t="s">
        <v>189</v>
      </c>
      <c r="I26" s="315"/>
      <c r="J26" s="315"/>
      <c r="K26" s="315"/>
      <c r="L26" s="315"/>
      <c r="M26" s="315"/>
      <c r="N26" s="315"/>
      <c r="O26" s="315"/>
      <c r="P26" s="315"/>
      <c r="Q26" s="63"/>
    </row>
    <row r="27" spans="1:19" ht="15" customHeight="1" thickBot="1" x14ac:dyDescent="0.3">
      <c r="A27" s="158"/>
      <c r="B27" s="158"/>
      <c r="C27" s="158"/>
      <c r="D27" s="158"/>
      <c r="E27" s="158"/>
      <c r="F27" s="275">
        <f>Table13[[#This Row],[Wages and Employer Portion Benefits Per Day Net of CEWS]]*Table13[[#This Row],[Number of Absent Days Supported]]</f>
        <v>0</v>
      </c>
      <c r="H27" s="245"/>
      <c r="I27" s="246" t="s">
        <v>121</v>
      </c>
      <c r="J27" s="246" t="s">
        <v>122</v>
      </c>
      <c r="K27" s="246" t="s">
        <v>115</v>
      </c>
      <c r="L27" s="246" t="s">
        <v>116</v>
      </c>
      <c r="M27" s="246" t="s">
        <v>117</v>
      </c>
      <c r="N27" s="246" t="s">
        <v>105</v>
      </c>
      <c r="O27" s="246" t="s">
        <v>106</v>
      </c>
      <c r="P27" s="246" t="s">
        <v>13</v>
      </c>
      <c r="Q27" s="246" t="s">
        <v>14</v>
      </c>
    </row>
    <row r="28" spans="1:19" ht="15" customHeight="1" thickBot="1" x14ac:dyDescent="0.3">
      <c r="A28" s="158"/>
      <c r="B28" s="158"/>
      <c r="C28" s="158"/>
      <c r="D28" s="158"/>
      <c r="E28" s="158"/>
      <c r="F28" s="275">
        <f>Table13[[#This Row],[Wages and Employer Portion Benefits Per Day Net of CEWS]]*Table13[[#This Row],[Number of Absent Days Supported]]</f>
        <v>0</v>
      </c>
      <c r="H28" s="362" t="s">
        <v>141</v>
      </c>
      <c r="I28" s="202"/>
      <c r="J28" s="202"/>
      <c r="K28" s="202"/>
      <c r="L28" s="202"/>
      <c r="M28" s="202"/>
      <c r="N28" s="202"/>
      <c r="O28" s="202"/>
      <c r="P28" s="202"/>
      <c r="Q28" s="370"/>
      <c r="R28" s="290" t="s">
        <v>288</v>
      </c>
    </row>
    <row r="29" spans="1:19" x14ac:dyDescent="0.25">
      <c r="A29" s="158"/>
      <c r="B29" s="158"/>
      <c r="C29" s="158"/>
      <c r="D29" s="158"/>
      <c r="E29" s="158"/>
      <c r="F29" s="275">
        <f>Table13[[#This Row],[Wages and Employer Portion Benefits Per Day Net of CEWS]]*Table13[[#This Row],[Number of Absent Days Supported]]</f>
        <v>0</v>
      </c>
    </row>
    <row r="30" spans="1:19" x14ac:dyDescent="0.25">
      <c r="A30" s="158"/>
      <c r="B30" s="158"/>
      <c r="C30" s="158"/>
      <c r="D30" s="158"/>
      <c r="E30" s="158"/>
      <c r="F30" s="275">
        <f>Table13[[#This Row],[Wages and Employer Portion Benefits Per Day Net of CEWS]]*Table13[[#This Row],[Number of Absent Days Supported]]</f>
        <v>0</v>
      </c>
    </row>
    <row r="31" spans="1:19" x14ac:dyDescent="0.25">
      <c r="A31" s="158"/>
      <c r="B31" s="158"/>
      <c r="C31" s="158"/>
      <c r="D31" s="158"/>
      <c r="E31" s="158"/>
      <c r="F31" s="275">
        <f>Table13[[#This Row],[Wages and Employer Portion Benefits Per Day Net of CEWS]]*Table13[[#This Row],[Number of Absent Days Supported]]</f>
        <v>0</v>
      </c>
    </row>
    <row r="32" spans="1:19" x14ac:dyDescent="0.25">
      <c r="A32" s="158"/>
      <c r="B32" s="158"/>
      <c r="C32" s="158"/>
      <c r="D32" s="158"/>
      <c r="E32" s="158"/>
      <c r="F32" s="275">
        <f>Table13[[#This Row],[Wages and Employer Portion Benefits Per Day Net of CEWS]]*Table13[[#This Row],[Number of Absent Days Supported]]</f>
        <v>0</v>
      </c>
    </row>
    <row r="33" spans="1:6" x14ac:dyDescent="0.25">
      <c r="A33" s="158"/>
      <c r="B33" s="158"/>
      <c r="C33" s="158"/>
      <c r="D33" s="158"/>
      <c r="E33" s="158"/>
      <c r="F33" s="275">
        <f>Table13[[#This Row],[Wages and Employer Portion Benefits Per Day Net of CEWS]]*Table13[[#This Row],[Number of Absent Days Supported]]</f>
        <v>0</v>
      </c>
    </row>
    <row r="34" spans="1:6" x14ac:dyDescent="0.25">
      <c r="A34" s="158"/>
      <c r="B34" s="158"/>
      <c r="C34" s="158"/>
      <c r="D34" s="158"/>
      <c r="E34" s="158"/>
      <c r="F34" s="275">
        <f>Table13[[#This Row],[Wages and Employer Portion Benefits Per Day Net of CEWS]]*Table13[[#This Row],[Number of Absent Days Supported]]</f>
        <v>0</v>
      </c>
    </row>
    <row r="35" spans="1:6" x14ac:dyDescent="0.25">
      <c r="A35" s="158"/>
      <c r="B35" s="158"/>
      <c r="C35" s="158"/>
      <c r="D35" s="158"/>
      <c r="E35" s="158"/>
      <c r="F35" s="275">
        <f>Table13[[#This Row],[Wages and Employer Portion Benefits Per Day Net of CEWS]]*Table13[[#This Row],[Number of Absent Days Supported]]</f>
        <v>0</v>
      </c>
    </row>
    <row r="36" spans="1:6" x14ac:dyDescent="0.25">
      <c r="A36" s="158"/>
      <c r="B36" s="158"/>
      <c r="C36" s="158"/>
      <c r="D36" s="158"/>
      <c r="E36" s="158"/>
      <c r="F36" s="275">
        <f>Table13[[#This Row],[Wages and Employer Portion Benefits Per Day Net of CEWS]]*Table13[[#This Row],[Number of Absent Days Supported]]</f>
        <v>0</v>
      </c>
    </row>
    <row r="37" spans="1:6" x14ac:dyDescent="0.25">
      <c r="A37" s="158"/>
      <c r="B37" s="158"/>
      <c r="C37" s="158"/>
      <c r="D37" s="158"/>
      <c r="E37" s="158"/>
      <c r="F37" s="275">
        <f>Table13[[#This Row],[Wages and Employer Portion Benefits Per Day Net of CEWS]]*Table13[[#This Row],[Number of Absent Days Supported]]</f>
        <v>0</v>
      </c>
    </row>
    <row r="38" spans="1:6" x14ac:dyDescent="0.25">
      <c r="A38" s="158"/>
      <c r="B38" s="158"/>
      <c r="C38" s="158"/>
      <c r="D38" s="158"/>
      <c r="E38" s="158"/>
      <c r="F38" s="275">
        <f>Table13[[#This Row],[Wages and Employer Portion Benefits Per Day Net of CEWS]]*Table13[[#This Row],[Number of Absent Days Supported]]</f>
        <v>0</v>
      </c>
    </row>
    <row r="39" spans="1:6" x14ac:dyDescent="0.25">
      <c r="A39" s="158"/>
      <c r="B39" s="158"/>
      <c r="C39" s="158"/>
      <c r="D39" s="158"/>
      <c r="E39" s="158"/>
      <c r="F39" s="275">
        <f>Table13[[#This Row],[Wages and Employer Portion Benefits Per Day Net of CEWS]]*Table13[[#This Row],[Number of Absent Days Supported]]</f>
        <v>0</v>
      </c>
    </row>
    <row r="40" spans="1:6" x14ac:dyDescent="0.25">
      <c r="A40" s="158"/>
      <c r="B40" s="158"/>
      <c r="C40" s="158"/>
      <c r="D40" s="158"/>
      <c r="E40" s="158"/>
      <c r="F40" s="275">
        <f>Table13[[#This Row],[Wages and Employer Portion Benefits Per Day Net of CEWS]]*Table13[[#This Row],[Number of Absent Days Supported]]</f>
        <v>0</v>
      </c>
    </row>
    <row r="41" spans="1:6" x14ac:dyDescent="0.25">
      <c r="A41" s="158"/>
      <c r="B41" s="158"/>
      <c r="C41" s="158"/>
      <c r="D41" s="158"/>
      <c r="E41" s="158"/>
      <c r="F41" s="275">
        <f>Table13[[#This Row],[Wages and Employer Portion Benefits Per Day Net of CEWS]]*Table13[[#This Row],[Number of Absent Days Supported]]</f>
        <v>0</v>
      </c>
    </row>
    <row r="42" spans="1:6" x14ac:dyDescent="0.25">
      <c r="A42" s="158"/>
      <c r="B42" s="158"/>
      <c r="C42" s="158"/>
      <c r="D42" s="158"/>
      <c r="E42" s="158"/>
      <c r="F42" s="275">
        <f>Table13[[#This Row],[Wages and Employer Portion Benefits Per Day Net of CEWS]]*Table13[[#This Row],[Number of Absent Days Supported]]</f>
        <v>0</v>
      </c>
    </row>
    <row r="43" spans="1:6" x14ac:dyDescent="0.25">
      <c r="A43" s="158"/>
      <c r="B43" s="158"/>
      <c r="C43" s="158"/>
      <c r="D43" s="158"/>
      <c r="E43" s="158"/>
      <c r="F43" s="275">
        <f>Table13[[#This Row],[Wages and Employer Portion Benefits Per Day Net of CEWS]]*Table13[[#This Row],[Number of Absent Days Supported]]</f>
        <v>0</v>
      </c>
    </row>
    <row r="44" spans="1:6" x14ac:dyDescent="0.25">
      <c r="A44" s="158"/>
      <c r="B44" s="158"/>
      <c r="C44" s="158"/>
      <c r="D44" s="158"/>
      <c r="E44" s="158"/>
      <c r="F44" s="275">
        <f>Table13[[#This Row],[Wages and Employer Portion Benefits Per Day Net of CEWS]]*Table13[[#This Row],[Number of Absent Days Supported]]</f>
        <v>0</v>
      </c>
    </row>
    <row r="45" spans="1:6" x14ac:dyDescent="0.25">
      <c r="A45" s="158"/>
      <c r="B45" s="158"/>
      <c r="C45" s="158"/>
      <c r="D45" s="158"/>
      <c r="E45" s="158"/>
      <c r="F45" s="275">
        <f>Table13[[#This Row],[Wages and Employer Portion Benefits Per Day Net of CEWS]]*Table13[[#This Row],[Number of Absent Days Supported]]</f>
        <v>0</v>
      </c>
    </row>
    <row r="46" spans="1:6" x14ac:dyDescent="0.25">
      <c r="A46" s="158"/>
      <c r="B46" s="158"/>
      <c r="C46" s="158"/>
      <c r="D46" s="158"/>
      <c r="E46" s="158"/>
      <c r="F46" s="275">
        <f>Table13[[#This Row],[Wages and Employer Portion Benefits Per Day Net of CEWS]]*Table13[[#This Row],[Number of Absent Days Supported]]</f>
        <v>0</v>
      </c>
    </row>
    <row r="47" spans="1:6" x14ac:dyDescent="0.25">
      <c r="A47" s="158"/>
      <c r="B47" s="158"/>
      <c r="C47" s="158"/>
      <c r="D47" s="158"/>
      <c r="E47" s="158"/>
      <c r="F47" s="275">
        <f>Table13[[#This Row],[Wages and Employer Portion Benefits Per Day Net of CEWS]]*Table13[[#This Row],[Number of Absent Days Supported]]</f>
        <v>0</v>
      </c>
    </row>
    <row r="48" spans="1:6" x14ac:dyDescent="0.25">
      <c r="A48" s="158"/>
      <c r="B48" s="158"/>
      <c r="C48" s="158"/>
      <c r="D48" s="158"/>
      <c r="E48" s="158"/>
      <c r="F48" s="275">
        <f>Table13[[#This Row],[Wages and Employer Portion Benefits Per Day Net of CEWS]]*Table13[[#This Row],[Number of Absent Days Supported]]</f>
        <v>0</v>
      </c>
    </row>
    <row r="49" spans="1:7" x14ac:dyDescent="0.25">
      <c r="A49" s="158"/>
      <c r="B49" s="158"/>
      <c r="C49" s="158"/>
      <c r="D49" s="158"/>
      <c r="E49" s="158"/>
      <c r="F49" s="275">
        <f>Table13[[#This Row],[Wages and Employer Portion Benefits Per Day Net of CEWS]]*Table13[[#This Row],[Number of Absent Days Supported]]</f>
        <v>0</v>
      </c>
    </row>
    <row r="50" spans="1:7" x14ac:dyDescent="0.25">
      <c r="A50" s="158"/>
      <c r="B50" s="158"/>
      <c r="C50" s="158"/>
      <c r="D50" s="158"/>
      <c r="E50" s="158"/>
      <c r="F50" s="275">
        <f>Table13[[#This Row],[Wages and Employer Portion Benefits Per Day Net of CEWS]]*Table13[[#This Row],[Number of Absent Days Supported]]</f>
        <v>0</v>
      </c>
    </row>
    <row r="51" spans="1:7" x14ac:dyDescent="0.25">
      <c r="A51" s="158"/>
      <c r="B51" s="158"/>
      <c r="C51" s="158"/>
      <c r="D51" s="158"/>
      <c r="E51" s="158"/>
      <c r="F51" s="275">
        <f>Table13[[#This Row],[Wages and Employer Portion Benefits Per Day Net of CEWS]]*Table13[[#This Row],[Number of Absent Days Supported]]</f>
        <v>0</v>
      </c>
    </row>
    <row r="52" spans="1:7" x14ac:dyDescent="0.25">
      <c r="A52" s="158"/>
      <c r="B52" s="158"/>
      <c r="C52" s="158"/>
      <c r="D52" s="158"/>
      <c r="E52" s="158"/>
      <c r="F52" s="275">
        <f>Table13[[#This Row],[Wages and Employer Portion Benefits Per Day Net of CEWS]]*Table13[[#This Row],[Number of Absent Days Supported]]</f>
        <v>0</v>
      </c>
    </row>
    <row r="53" spans="1:7" x14ac:dyDescent="0.25">
      <c r="A53" s="158"/>
      <c r="B53" s="158"/>
      <c r="C53" s="158"/>
      <c r="D53" s="158"/>
      <c r="E53" s="158"/>
      <c r="F53" s="275">
        <f>Table13[[#This Row],[Wages and Employer Portion Benefits Per Day Net of CEWS]]*Table13[[#This Row],[Number of Absent Days Supported]]</f>
        <v>0</v>
      </c>
    </row>
    <row r="54" spans="1:7" x14ac:dyDescent="0.25">
      <c r="A54" s="158"/>
      <c r="B54" s="158"/>
      <c r="C54" s="158"/>
      <c r="D54" s="158"/>
      <c r="E54" s="158"/>
      <c r="F54" s="275">
        <f>Table13[[#This Row],[Wages and Employer Portion Benefits Per Day Net of CEWS]]*Table13[[#This Row],[Number of Absent Days Supported]]</f>
        <v>0</v>
      </c>
    </row>
    <row r="55" spans="1:7" x14ac:dyDescent="0.25">
      <c r="A55" s="158"/>
      <c r="B55" s="158"/>
      <c r="C55" s="158"/>
      <c r="D55" s="158"/>
      <c r="E55" s="158"/>
      <c r="F55" s="275">
        <f>Table13[[#This Row],[Wages and Employer Portion Benefits Per Day Net of CEWS]]*Table13[[#This Row],[Number of Absent Days Supported]]</f>
        <v>0</v>
      </c>
    </row>
    <row r="56" spans="1:7" x14ac:dyDescent="0.25">
      <c r="A56" s="158"/>
      <c r="B56" s="158"/>
      <c r="C56" s="158"/>
      <c r="D56" s="158"/>
      <c r="E56" s="158"/>
      <c r="F56" s="275">
        <f>Table13[[#This Row],[Wages and Employer Portion Benefits Per Day Net of CEWS]]*Table13[[#This Row],[Number of Absent Days Supported]]</f>
        <v>0</v>
      </c>
    </row>
    <row r="57" spans="1:7" x14ac:dyDescent="0.25">
      <c r="A57" s="158"/>
      <c r="B57" s="158"/>
      <c r="C57" s="158"/>
      <c r="D57" s="158"/>
      <c r="E57" s="158"/>
      <c r="F57" s="275">
        <f>Table13[[#This Row],[Wages and Employer Portion Benefits Per Day Net of CEWS]]*Table13[[#This Row],[Number of Absent Days Supported]]</f>
        <v>0</v>
      </c>
    </row>
    <row r="58" spans="1:7" x14ac:dyDescent="0.25">
      <c r="A58" s="158"/>
      <c r="B58" s="158"/>
      <c r="C58" s="158"/>
      <c r="D58" s="158"/>
      <c r="E58" s="158"/>
      <c r="F58" s="275">
        <f>Table13[[#This Row],[Wages and Employer Portion Benefits Per Day Net of CEWS]]*Table13[[#This Row],[Number of Absent Days Supported]]</f>
        <v>0</v>
      </c>
    </row>
    <row r="59" spans="1:7" x14ac:dyDescent="0.25">
      <c r="A59" s="158"/>
      <c r="B59" s="158"/>
      <c r="C59" s="158"/>
      <c r="D59" s="158"/>
      <c r="E59" s="158"/>
      <c r="F59" s="275">
        <f>Table13[[#This Row],[Wages and Employer Portion Benefits Per Day Net of CEWS]]*Table13[[#This Row],[Number of Absent Days Supported]]</f>
        <v>0</v>
      </c>
    </row>
    <row r="60" spans="1:7" x14ac:dyDescent="0.25">
      <c r="A60" s="158"/>
      <c r="B60" s="158"/>
      <c r="C60" s="158"/>
      <c r="D60" s="158"/>
      <c r="E60" s="158"/>
      <c r="F60" s="275">
        <f>Table13[[#This Row],[Wages and Employer Portion Benefits Per Day Net of CEWS]]*Table13[[#This Row],[Number of Absent Days Supported]]</f>
        <v>0</v>
      </c>
    </row>
    <row r="61" spans="1:7" x14ac:dyDescent="0.25">
      <c r="A61" s="158"/>
      <c r="B61" s="158"/>
      <c r="C61" s="158"/>
      <c r="D61" s="158"/>
      <c r="E61" s="158"/>
      <c r="F61" s="281">
        <f>Table13[[#This Row],[Wages and Employer Portion Benefits Per Day Net of CEWS]]*Table13[[#This Row],[Number of Absent Days Supported]]</f>
        <v>0</v>
      </c>
    </row>
    <row r="62" spans="1:7" x14ac:dyDescent="0.25">
      <c r="A62" s="158"/>
      <c r="B62" s="158"/>
      <c r="C62" s="158"/>
      <c r="D62" s="158"/>
      <c r="E62" s="158"/>
      <c r="F62" s="281">
        <f>Table13[[#This Row],[Wages and Employer Portion Benefits Per Day Net of CEWS]]*Table13[[#This Row],[Number of Absent Days Supported]]</f>
        <v>0</v>
      </c>
    </row>
    <row r="63" spans="1:7" x14ac:dyDescent="0.25">
      <c r="A63" s="158"/>
      <c r="B63" s="158"/>
      <c r="C63" s="158"/>
      <c r="D63" s="158"/>
      <c r="E63" s="158"/>
      <c r="F63" s="281">
        <f>Table13[[#This Row],[Wages and Employer Portion Benefits Per Day Net of CEWS]]*Table13[[#This Row],[Number of Absent Days Supported]]</f>
        <v>0</v>
      </c>
      <c r="G63" s="247" t="s">
        <v>71</v>
      </c>
    </row>
    <row r="64" spans="1:7" x14ac:dyDescent="0.25">
      <c r="A64" s="158"/>
      <c r="B64" s="158"/>
      <c r="C64" s="158"/>
      <c r="D64" s="158"/>
      <c r="E64" s="158"/>
      <c r="F64" s="281">
        <f>Table13[[#This Row],[Wages and Employer Portion Benefits Per Day Net of CEWS]]*Table13[[#This Row],[Number of Absent Days Supported]]</f>
        <v>0</v>
      </c>
      <c r="G64" s="247"/>
    </row>
    <row r="65" spans="1:6" x14ac:dyDescent="0.25">
      <c r="A65" s="160"/>
      <c r="B65" s="158"/>
      <c r="C65" s="158"/>
      <c r="D65" s="160"/>
      <c r="E65" s="160"/>
      <c r="F65" s="281">
        <f>Table13[[#This Row],[Wages and Employer Portion Benefits Per Day Net of CEWS]]*Table13[[#This Row],[Number of Absent Days Supported]]</f>
        <v>0</v>
      </c>
    </row>
    <row r="66" spans="1:6" x14ac:dyDescent="0.25">
      <c r="A66" s="291">
        <f>COUNTA(A16:A65)</f>
        <v>0</v>
      </c>
      <c r="B66" s="291"/>
      <c r="C66" s="291"/>
      <c r="D66" s="291"/>
      <c r="E66" s="338"/>
      <c r="F66" s="292">
        <f>SUM(F16:F65)</f>
        <v>0</v>
      </c>
    </row>
    <row r="67" spans="1:6" x14ac:dyDescent="0.25">
      <c r="A67" s="242"/>
      <c r="B67" s="242"/>
      <c r="C67" s="293"/>
      <c r="D67" s="293"/>
      <c r="E67" s="293"/>
      <c r="F67" s="288"/>
    </row>
    <row r="68" spans="1:6" x14ac:dyDescent="0.25">
      <c r="A68" s="242"/>
      <c r="B68" s="242"/>
      <c r="C68" s="293"/>
      <c r="D68" s="293"/>
      <c r="E68" s="293"/>
      <c r="F68" s="288"/>
    </row>
    <row r="69" spans="1:6" x14ac:dyDescent="0.25">
      <c r="A69" s="242"/>
      <c r="B69" s="242"/>
      <c r="C69" s="293"/>
      <c r="D69" s="293"/>
      <c r="E69" s="293"/>
      <c r="F69" s="288"/>
    </row>
    <row r="70" spans="1:6" x14ac:dyDescent="0.25">
      <c r="A70" s="242"/>
      <c r="B70" s="242"/>
      <c r="C70" s="293"/>
      <c r="D70" s="293"/>
      <c r="E70" s="293"/>
      <c r="F70" s="288"/>
    </row>
    <row r="71" spans="1:6" x14ac:dyDescent="0.25">
      <c r="A71" s="242"/>
      <c r="B71" s="242"/>
      <c r="C71" s="293"/>
      <c r="D71" s="293"/>
      <c r="E71" s="293"/>
      <c r="F71" s="288"/>
    </row>
    <row r="72" spans="1:6" x14ac:dyDescent="0.25">
      <c r="A72" s="242"/>
      <c r="B72" s="242"/>
      <c r="C72" s="293"/>
      <c r="D72" s="293"/>
      <c r="E72" s="293"/>
      <c r="F72" s="288"/>
    </row>
    <row r="73" spans="1:6" x14ac:dyDescent="0.25">
      <c r="A73" s="242"/>
      <c r="B73" s="242"/>
      <c r="C73" s="293"/>
      <c r="D73" s="293"/>
      <c r="E73" s="293"/>
      <c r="F73" s="288"/>
    </row>
    <row r="74" spans="1:6" x14ac:dyDescent="0.25">
      <c r="A74" s="242"/>
      <c r="B74" s="242"/>
      <c r="C74" s="293"/>
      <c r="D74" s="293"/>
      <c r="E74" s="293"/>
      <c r="F74" s="288"/>
    </row>
    <row r="75" spans="1:6" x14ac:dyDescent="0.25">
      <c r="A75" s="242"/>
      <c r="B75" s="242"/>
      <c r="C75" s="293"/>
      <c r="D75" s="293"/>
      <c r="E75" s="293"/>
      <c r="F75" s="288"/>
    </row>
    <row r="76" spans="1:6" x14ac:dyDescent="0.25">
      <c r="A76" s="242"/>
      <c r="B76" s="242"/>
      <c r="C76" s="293"/>
      <c r="D76" s="293"/>
      <c r="E76" s="293"/>
      <c r="F76" s="288"/>
    </row>
    <row r="77" spans="1:6" x14ac:dyDescent="0.25">
      <c r="A77" s="242"/>
      <c r="B77" s="242"/>
      <c r="C77" s="293"/>
      <c r="D77" s="293"/>
      <c r="E77" s="293"/>
      <c r="F77" s="288"/>
    </row>
    <row r="78" spans="1:6" x14ac:dyDescent="0.25">
      <c r="A78" s="242"/>
      <c r="B78" s="242"/>
      <c r="C78" s="293"/>
      <c r="D78" s="293"/>
      <c r="E78" s="293"/>
      <c r="F78" s="288"/>
    </row>
    <row r="79" spans="1:6" x14ac:dyDescent="0.25">
      <c r="A79" s="242"/>
      <c r="B79" s="242"/>
      <c r="C79" s="293"/>
      <c r="D79" s="293"/>
      <c r="E79" s="293"/>
      <c r="F79" s="288"/>
    </row>
    <row r="80" spans="1:6" x14ac:dyDescent="0.25">
      <c r="A80" s="242"/>
      <c r="B80" s="242"/>
      <c r="C80" s="293"/>
      <c r="D80" s="293"/>
      <c r="E80" s="293"/>
      <c r="F80" s="288"/>
    </row>
    <row r="81" spans="1:6" x14ac:dyDescent="0.25">
      <c r="A81" s="242"/>
      <c r="B81" s="242"/>
      <c r="C81" s="293"/>
      <c r="D81" s="293"/>
      <c r="E81" s="293"/>
      <c r="F81" s="288"/>
    </row>
    <row r="82" spans="1:6" x14ac:dyDescent="0.25">
      <c r="A82" s="242"/>
      <c r="B82" s="242"/>
      <c r="C82" s="293"/>
      <c r="D82" s="293"/>
      <c r="E82" s="293"/>
      <c r="F82" s="288"/>
    </row>
    <row r="83" spans="1:6" x14ac:dyDescent="0.25">
      <c r="A83" s="242"/>
      <c r="B83" s="242"/>
      <c r="C83" s="293"/>
      <c r="D83" s="293"/>
      <c r="E83" s="293"/>
      <c r="F83" s="288"/>
    </row>
    <row r="84" spans="1:6" x14ac:dyDescent="0.25">
      <c r="A84" s="242"/>
      <c r="B84" s="242"/>
      <c r="C84" s="293"/>
      <c r="D84" s="293"/>
      <c r="E84" s="293"/>
      <c r="F84" s="288"/>
    </row>
    <row r="85" spans="1:6" x14ac:dyDescent="0.25">
      <c r="A85" s="242"/>
      <c r="B85" s="242"/>
      <c r="C85" s="293"/>
      <c r="D85" s="293"/>
      <c r="E85" s="293"/>
      <c r="F85" s="288"/>
    </row>
    <row r="86" spans="1:6" x14ac:dyDescent="0.25">
      <c r="A86" s="242"/>
      <c r="B86" s="242"/>
      <c r="C86" s="293"/>
      <c r="D86" s="293"/>
      <c r="E86" s="293"/>
      <c r="F86" s="288"/>
    </row>
    <row r="87" spans="1:6" x14ac:dyDescent="0.25">
      <c r="A87" s="242"/>
      <c r="B87" s="242"/>
      <c r="C87" s="293"/>
      <c r="D87" s="293"/>
      <c r="E87" s="293"/>
      <c r="F87" s="288"/>
    </row>
    <row r="88" spans="1:6" x14ac:dyDescent="0.25">
      <c r="A88" s="242"/>
      <c r="B88" s="242"/>
      <c r="C88" s="293"/>
      <c r="D88" s="293"/>
      <c r="E88" s="293"/>
      <c r="F88" s="288"/>
    </row>
    <row r="89" spans="1:6" x14ac:dyDescent="0.25">
      <c r="A89" s="242"/>
      <c r="B89" s="242"/>
      <c r="C89" s="293"/>
      <c r="D89" s="293"/>
      <c r="E89" s="293"/>
      <c r="F89" s="288"/>
    </row>
    <row r="90" spans="1:6" x14ac:dyDescent="0.25">
      <c r="A90" s="242"/>
      <c r="B90" s="242"/>
      <c r="C90" s="293"/>
      <c r="D90" s="293"/>
      <c r="E90" s="293"/>
      <c r="F90" s="288"/>
    </row>
    <row r="91" spans="1:6" x14ac:dyDescent="0.25">
      <c r="A91" s="242"/>
      <c r="B91" s="242"/>
      <c r="C91" s="293"/>
      <c r="D91" s="293"/>
      <c r="E91" s="293"/>
      <c r="F91" s="288"/>
    </row>
  </sheetData>
  <sheetProtection insertRows="0" selectLockedCells="1"/>
  <mergeCells count="3">
    <mergeCell ref="A1:G1"/>
    <mergeCell ref="A14:F14"/>
    <mergeCell ref="A7:G7"/>
  </mergeCells>
  <phoneticPr fontId="56" type="noConversion"/>
  <dataValidations count="1">
    <dataValidation type="list" allowBlank="1" showInputMessage="1" showErrorMessage="1" sqref="B16:B65" xr:uid="{2A80C037-37F9-4FD6-87BB-D76FC5E38DAC}">
      <formula1>$P$1:$P$9</formula1>
    </dataValidation>
  </dataValidations>
  <pageMargins left="0.7" right="0.7" top="0.75" bottom="0.75" header="0.3" footer="0.3"/>
  <pageSetup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A048-0824-412D-8C27-3C502AF2790F}">
  <sheetPr>
    <tabColor theme="9" tint="-0.249977111117893"/>
  </sheetPr>
  <dimension ref="A1:W66"/>
  <sheetViews>
    <sheetView showGridLines="0" zoomScaleNormal="100" workbookViewId="0">
      <pane xSplit="3" ySplit="1" topLeftCell="D2" activePane="bottomRight" state="frozen"/>
      <selection pane="topRight" activeCell="D1" sqref="D1"/>
      <selection pane="bottomLeft" activeCell="A2" sqref="A2"/>
      <selection pane="bottomRight" activeCell="D24" sqref="D24"/>
    </sheetView>
  </sheetViews>
  <sheetFormatPr defaultColWidth="8.85546875" defaultRowHeight="15" x14ac:dyDescent="0.25"/>
  <cols>
    <col min="1" max="2" width="23.85546875" style="2" customWidth="1"/>
    <col min="3" max="3" width="21.5703125" style="2" customWidth="1"/>
    <col min="4" max="13" width="15.85546875" style="2" customWidth="1"/>
    <col min="14" max="14" width="16.42578125" style="2" customWidth="1"/>
    <col min="15" max="16" width="15.85546875" style="2" customWidth="1"/>
    <col min="17" max="17" width="13.42578125" style="2" customWidth="1"/>
    <col min="18" max="18" width="12.85546875" style="2" customWidth="1"/>
    <col min="19" max="16384" width="8.85546875" style="2"/>
  </cols>
  <sheetData>
    <row r="1" spans="1:19" ht="21.95" customHeight="1" x14ac:dyDescent="0.25">
      <c r="A1" s="585" t="s">
        <v>325</v>
      </c>
      <c r="B1" s="585"/>
      <c r="C1" s="585"/>
      <c r="D1" s="585"/>
      <c r="E1" s="585"/>
      <c r="F1" s="585"/>
      <c r="G1" s="585"/>
      <c r="H1" s="585"/>
      <c r="I1" s="585"/>
      <c r="J1" s="585"/>
      <c r="K1" s="585"/>
      <c r="L1" s="585"/>
      <c r="M1" s="585"/>
      <c r="N1" s="585"/>
      <c r="P1" s="136"/>
    </row>
    <row r="2" spans="1:19" s="1" customFormat="1" ht="32.450000000000003" customHeight="1" x14ac:dyDescent="0.25">
      <c r="A2" s="471" t="s">
        <v>329</v>
      </c>
      <c r="B2" s="196"/>
      <c r="C2" s="196"/>
      <c r="D2" s="196"/>
      <c r="E2" s="196"/>
      <c r="F2" s="196"/>
      <c r="G2" s="196"/>
      <c r="H2" s="196"/>
      <c r="I2" s="196"/>
      <c r="J2" s="196"/>
      <c r="K2" s="196"/>
      <c r="L2" s="196"/>
      <c r="M2" s="196"/>
      <c r="N2" s="196"/>
      <c r="O2" s="2"/>
      <c r="P2" s="136"/>
      <c r="Q2" s="2"/>
    </row>
    <row r="3" spans="1:19" s="1" customFormat="1" ht="53.45" customHeight="1" x14ac:dyDescent="0.25">
      <c r="A3" s="578" t="s">
        <v>228</v>
      </c>
      <c r="B3" s="578"/>
      <c r="C3" s="578"/>
      <c r="D3" s="578"/>
      <c r="E3" s="578"/>
      <c r="F3" s="578"/>
      <c r="G3" s="578"/>
      <c r="H3" s="578"/>
      <c r="I3" s="578"/>
      <c r="J3" s="578"/>
      <c r="K3" s="578"/>
      <c r="L3" s="578"/>
      <c r="M3" s="195"/>
      <c r="N3" s="195"/>
      <c r="O3" s="167"/>
      <c r="P3" s="167"/>
      <c r="Q3" s="167"/>
    </row>
    <row r="6" spans="1:19" ht="18.75" x14ac:dyDescent="0.3">
      <c r="A6" s="586" t="s">
        <v>148</v>
      </c>
      <c r="B6" s="586"/>
    </row>
    <row r="7" spans="1:19" ht="14.1" customHeight="1" x14ac:dyDescent="0.3">
      <c r="A7" s="165"/>
      <c r="B7" s="20"/>
      <c r="C7" s="20"/>
      <c r="D7" s="20"/>
      <c r="E7" s="20"/>
      <c r="F7" s="20"/>
      <c r="G7" s="20"/>
      <c r="H7" s="20"/>
      <c r="I7" s="20"/>
      <c r="J7" s="20"/>
      <c r="K7" s="20"/>
      <c r="L7" s="20"/>
      <c r="M7" s="20"/>
      <c r="N7" s="21"/>
      <c r="P7" s="136"/>
    </row>
    <row r="8" spans="1:19" x14ac:dyDescent="0.25">
      <c r="A8" s="166" t="s">
        <v>43</v>
      </c>
      <c r="C8" s="228"/>
      <c r="D8" s="228"/>
      <c r="E8" s="1"/>
      <c r="N8" s="129"/>
      <c r="P8" s="136"/>
    </row>
    <row r="9" spans="1:19" ht="15" customHeight="1" x14ac:dyDescent="0.25">
      <c r="A9" s="229" t="s">
        <v>266</v>
      </c>
      <c r="B9" s="57"/>
      <c r="C9" s="57"/>
      <c r="D9" s="57"/>
      <c r="E9" s="57"/>
      <c r="F9" s="57"/>
      <c r="G9" s="57"/>
      <c r="H9" s="57"/>
      <c r="I9" s="57"/>
      <c r="J9" s="57"/>
      <c r="K9" s="57"/>
      <c r="L9" s="57"/>
      <c r="M9" s="57"/>
      <c r="N9" s="58"/>
      <c r="Q9" s="136"/>
    </row>
    <row r="10" spans="1:19" ht="15" customHeight="1" x14ac:dyDescent="0.25">
      <c r="A10" s="412" t="s">
        <v>278</v>
      </c>
      <c r="B10" s="80"/>
      <c r="C10" s="80"/>
      <c r="D10" s="80"/>
      <c r="E10" s="80"/>
      <c r="F10" s="57"/>
      <c r="G10" s="57"/>
      <c r="H10" s="57"/>
      <c r="I10" s="57"/>
      <c r="J10" s="57"/>
      <c r="K10" s="57"/>
      <c r="L10" s="57"/>
      <c r="M10" s="57"/>
      <c r="N10" s="58"/>
      <c r="Q10" s="136"/>
    </row>
    <row r="11" spans="1:19" ht="15" customHeight="1" x14ac:dyDescent="0.25">
      <c r="A11" s="188" t="s">
        <v>279</v>
      </c>
      <c r="B11" s="57"/>
      <c r="C11" s="57"/>
      <c r="D11" s="57"/>
      <c r="E11" s="57"/>
      <c r="F11" s="57"/>
      <c r="G11" s="57"/>
      <c r="H11" s="57"/>
      <c r="I11" s="57"/>
      <c r="J11" s="57"/>
      <c r="K11" s="57"/>
      <c r="L11" s="57"/>
      <c r="M11" s="57"/>
      <c r="N11" s="58"/>
      <c r="Q11" s="136"/>
    </row>
    <row r="12" spans="1:19" ht="15" customHeight="1" x14ac:dyDescent="0.25">
      <c r="A12" s="61" t="s">
        <v>229</v>
      </c>
      <c r="B12" s="57"/>
      <c r="C12" s="57"/>
      <c r="D12" s="57"/>
      <c r="E12" s="57"/>
      <c r="F12" s="57"/>
      <c r="G12" s="57"/>
      <c r="H12" s="57"/>
      <c r="I12" s="57"/>
      <c r="J12" s="57"/>
      <c r="K12" s="57"/>
      <c r="L12" s="57"/>
      <c r="M12" s="57"/>
      <c r="N12" s="58"/>
      <c r="Q12" s="136"/>
    </row>
    <row r="13" spans="1:19" ht="15" customHeight="1" x14ac:dyDescent="0.25">
      <c r="A13" s="61" t="s">
        <v>149</v>
      </c>
      <c r="B13" s="57"/>
      <c r="C13" s="57"/>
      <c r="D13" s="57"/>
      <c r="E13" s="57"/>
      <c r="F13" s="57"/>
      <c r="G13" s="57"/>
      <c r="H13" s="57"/>
      <c r="I13" s="57"/>
      <c r="J13" s="57"/>
      <c r="K13" s="57"/>
      <c r="L13" s="57"/>
      <c r="M13" s="57"/>
      <c r="N13" s="58"/>
      <c r="Q13" s="136"/>
    </row>
    <row r="14" spans="1:19" x14ac:dyDescent="0.25">
      <c r="A14" s="587" t="s">
        <v>230</v>
      </c>
      <c r="B14" s="588"/>
      <c r="C14" s="588"/>
      <c r="D14" s="588"/>
      <c r="E14" s="588"/>
      <c r="F14" s="588"/>
      <c r="G14" s="588"/>
      <c r="H14" s="588"/>
      <c r="I14" s="588"/>
      <c r="J14" s="588"/>
      <c r="K14" s="588"/>
      <c r="L14" s="588"/>
      <c r="M14" s="588"/>
      <c r="N14" s="589"/>
      <c r="O14" s="62"/>
      <c r="P14" s="167"/>
      <c r="Q14" s="167"/>
      <c r="R14" s="167"/>
      <c r="S14" s="167"/>
    </row>
    <row r="15" spans="1:19" x14ac:dyDescent="0.25">
      <c r="A15" s="61" t="s">
        <v>150</v>
      </c>
      <c r="B15" s="57"/>
      <c r="C15" s="57"/>
      <c r="D15" s="57"/>
      <c r="E15" s="57"/>
      <c r="F15" s="57"/>
      <c r="G15" s="57"/>
      <c r="H15" s="57"/>
      <c r="I15" s="57"/>
      <c r="J15" s="57"/>
      <c r="K15" s="57"/>
      <c r="L15" s="57"/>
      <c r="M15" s="57"/>
      <c r="N15" s="58"/>
      <c r="O15" s="62"/>
    </row>
    <row r="16" spans="1:19" ht="18.75" customHeight="1" x14ac:dyDescent="0.25">
      <c r="A16" s="168" t="s">
        <v>261</v>
      </c>
      <c r="B16" s="169"/>
      <c r="C16" s="169"/>
      <c r="D16" s="169"/>
      <c r="E16" s="169"/>
      <c r="F16" s="169"/>
      <c r="G16" s="169"/>
      <c r="H16" s="169"/>
      <c r="I16" s="169"/>
      <c r="J16" s="169"/>
      <c r="K16" s="169"/>
      <c r="L16" s="169"/>
      <c r="M16" s="169"/>
      <c r="N16" s="170"/>
      <c r="O16" s="171"/>
      <c r="P16" s="171"/>
    </row>
    <row r="17" spans="1:19" ht="18.75" customHeight="1" x14ac:dyDescent="0.25">
      <c r="A17" s="192"/>
      <c r="B17" s="193"/>
      <c r="C17" s="193"/>
      <c r="D17" s="193"/>
      <c r="E17" s="193"/>
      <c r="F17" s="193"/>
      <c r="G17" s="193"/>
      <c r="H17" s="193"/>
      <c r="I17" s="193"/>
      <c r="J17" s="193"/>
      <c r="K17" s="193"/>
      <c r="L17" s="193"/>
      <c r="M17" s="193"/>
      <c r="N17" s="590" t="s">
        <v>181</v>
      </c>
      <c r="O17" s="171"/>
      <c r="P17" s="171"/>
    </row>
    <row r="18" spans="1:19" ht="14.45" customHeight="1" x14ac:dyDescent="0.25">
      <c r="A18" s="186"/>
      <c r="B18" s="186"/>
      <c r="C18" s="186"/>
      <c r="D18" s="186"/>
      <c r="E18" s="186"/>
      <c r="F18" s="186"/>
      <c r="G18" s="185"/>
      <c r="H18" s="185"/>
      <c r="I18" s="186"/>
      <c r="J18" s="186"/>
      <c r="K18" s="186"/>
      <c r="L18" s="194"/>
      <c r="M18" s="185"/>
      <c r="N18" s="591"/>
    </row>
    <row r="19" spans="1:19" x14ac:dyDescent="0.25">
      <c r="A19" s="572" t="s">
        <v>151</v>
      </c>
      <c r="B19" s="573"/>
      <c r="C19" s="573"/>
      <c r="D19" s="573"/>
      <c r="E19" s="573"/>
      <c r="F19" s="573"/>
      <c r="G19" s="573"/>
      <c r="H19" s="573"/>
      <c r="I19" s="573"/>
      <c r="J19" s="573"/>
      <c r="K19" s="573"/>
      <c r="L19" s="573"/>
      <c r="M19" s="574"/>
      <c r="N19" s="172"/>
      <c r="O19" s="136"/>
    </row>
    <row r="20" spans="1:19" x14ac:dyDescent="0.25">
      <c r="A20" s="572" t="s">
        <v>152</v>
      </c>
      <c r="B20" s="573"/>
      <c r="C20" s="573"/>
      <c r="D20" s="573"/>
      <c r="E20" s="573"/>
      <c r="F20" s="573"/>
      <c r="G20" s="573"/>
      <c r="H20" s="573"/>
      <c r="I20" s="573"/>
      <c r="J20" s="573"/>
      <c r="K20" s="573"/>
      <c r="L20" s="573"/>
      <c r="M20" s="574"/>
      <c r="N20" s="173"/>
    </row>
    <row r="21" spans="1:19" x14ac:dyDescent="0.25">
      <c r="A21" s="174"/>
      <c r="B21" s="174"/>
      <c r="C21" s="174"/>
      <c r="D21" s="174"/>
      <c r="E21" s="174"/>
      <c r="F21" s="174"/>
      <c r="G21" s="174"/>
      <c r="H21" s="174"/>
      <c r="I21" s="174"/>
      <c r="J21" s="174"/>
      <c r="K21" s="174"/>
      <c r="L21" s="174"/>
      <c r="M21" s="174"/>
    </row>
    <row r="22" spans="1:19" ht="14.45" customHeight="1" x14ac:dyDescent="0.25">
      <c r="A22" s="585" t="s">
        <v>153</v>
      </c>
      <c r="B22" s="585"/>
      <c r="C22" s="585"/>
      <c r="D22" s="575" t="s">
        <v>242</v>
      </c>
      <c r="E22" s="576"/>
      <c r="F22" s="576"/>
      <c r="G22" s="576"/>
      <c r="H22" s="576"/>
      <c r="I22" s="576"/>
      <c r="J22" s="576"/>
      <c r="K22" s="576"/>
      <c r="L22" s="576"/>
      <c r="M22" s="577"/>
    </row>
    <row r="23" spans="1:19" ht="30" x14ac:dyDescent="0.25">
      <c r="A23" s="594" t="s">
        <v>154</v>
      </c>
      <c r="B23" s="594"/>
      <c r="C23" s="594"/>
      <c r="D23" s="175" t="s">
        <v>75</v>
      </c>
      <c r="E23" s="175" t="s">
        <v>76</v>
      </c>
      <c r="F23" s="175" t="s">
        <v>77</v>
      </c>
      <c r="G23" s="175" t="s">
        <v>182</v>
      </c>
      <c r="H23" s="175" t="s">
        <v>79</v>
      </c>
      <c r="I23" s="175" t="s">
        <v>80</v>
      </c>
      <c r="J23" s="175" t="s">
        <v>81</v>
      </c>
      <c r="K23" s="175" t="s">
        <v>82</v>
      </c>
      <c r="L23" s="175" t="s">
        <v>83</v>
      </c>
      <c r="M23" s="176" t="s">
        <v>155</v>
      </c>
      <c r="N23" s="177" t="s">
        <v>173</v>
      </c>
      <c r="O23" s="592" t="s">
        <v>63</v>
      </c>
      <c r="P23" s="593"/>
      <c r="Q23" s="593"/>
    </row>
    <row r="24" spans="1:19" x14ac:dyDescent="0.25">
      <c r="A24" s="595" t="s">
        <v>156</v>
      </c>
      <c r="B24" s="596"/>
      <c r="C24" s="597"/>
      <c r="D24" s="230"/>
      <c r="E24" s="230"/>
      <c r="F24" s="230"/>
      <c r="G24" s="432"/>
      <c r="H24" s="432"/>
      <c r="I24" s="230"/>
      <c r="J24" s="230"/>
      <c r="K24" s="230"/>
      <c r="L24" s="230"/>
      <c r="M24" s="231">
        <f>SUM(D24:L24)</f>
        <v>0</v>
      </c>
      <c r="N24" s="230"/>
      <c r="O24" s="598"/>
      <c r="P24" s="599"/>
      <c r="Q24" s="600"/>
      <c r="S24" s="62"/>
    </row>
    <row r="25" spans="1:19" ht="14.45" customHeight="1" x14ac:dyDescent="0.25">
      <c r="A25" s="189" t="s">
        <v>280</v>
      </c>
      <c r="B25" s="189"/>
      <c r="C25" s="189"/>
      <c r="D25" s="179"/>
      <c r="E25" s="179"/>
      <c r="F25" s="179"/>
      <c r="G25" s="433"/>
      <c r="H25" s="433"/>
      <c r="I25" s="179"/>
      <c r="J25" s="179"/>
      <c r="K25" s="179"/>
      <c r="L25" s="179"/>
      <c r="M25" s="180">
        <f>SUM(D25:L25)</f>
        <v>0</v>
      </c>
      <c r="N25" s="316"/>
      <c r="O25" s="598"/>
      <c r="P25" s="599"/>
      <c r="Q25" s="600"/>
    </row>
    <row r="26" spans="1:19" x14ac:dyDescent="0.25">
      <c r="A26" s="601" t="s">
        <v>157</v>
      </c>
      <c r="B26" s="602"/>
      <c r="C26" s="603"/>
      <c r="D26" s="172"/>
      <c r="E26" s="172"/>
      <c r="F26" s="172"/>
      <c r="G26" s="434"/>
      <c r="H26" s="434"/>
      <c r="I26" s="172"/>
      <c r="J26" s="172"/>
      <c r="K26" s="172"/>
      <c r="L26" s="172"/>
      <c r="M26" s="81">
        <f>IFERROR(AVERAGE(D26:L26),0)</f>
        <v>0</v>
      </c>
      <c r="N26" s="317"/>
      <c r="O26" s="598"/>
      <c r="P26" s="599"/>
      <c r="Q26" s="600"/>
    </row>
    <row r="27" spans="1:19" x14ac:dyDescent="0.25">
      <c r="A27" s="604" t="s">
        <v>291</v>
      </c>
      <c r="B27" s="605"/>
      <c r="C27" s="606"/>
      <c r="D27" s="225">
        <f>D25/(1820/12*1)</f>
        <v>0</v>
      </c>
      <c r="E27" s="225">
        <f t="shared" ref="E27:L27" si="0">E25/(1820/12*1)</f>
        <v>0</v>
      </c>
      <c r="F27" s="225">
        <f t="shared" si="0"/>
        <v>0</v>
      </c>
      <c r="G27" s="225">
        <f t="shared" si="0"/>
        <v>0</v>
      </c>
      <c r="H27" s="225">
        <f t="shared" si="0"/>
        <v>0</v>
      </c>
      <c r="I27" s="225">
        <f t="shared" si="0"/>
        <v>0</v>
      </c>
      <c r="J27" s="225">
        <f t="shared" si="0"/>
        <v>0</v>
      </c>
      <c r="K27" s="225">
        <f t="shared" si="0"/>
        <v>0</v>
      </c>
      <c r="L27" s="225">
        <f t="shared" si="0"/>
        <v>0</v>
      </c>
      <c r="M27" s="81">
        <f>+M25/(1820/12*9)</f>
        <v>0</v>
      </c>
      <c r="N27" s="318"/>
      <c r="O27" s="598"/>
      <c r="P27" s="599"/>
      <c r="Q27" s="600"/>
    </row>
    <row r="28" spans="1:19" ht="23.25" customHeight="1" x14ac:dyDescent="0.25">
      <c r="A28" s="174"/>
      <c r="B28" s="174"/>
      <c r="C28" s="174"/>
      <c r="D28" s="174"/>
      <c r="E28" s="174"/>
      <c r="F28" s="174"/>
      <c r="G28" s="174"/>
      <c r="H28" s="174"/>
      <c r="I28" s="174"/>
      <c r="J28" s="174"/>
      <c r="K28" s="174"/>
      <c r="L28" s="174"/>
      <c r="M28" s="174"/>
      <c r="N28" s="213"/>
    </row>
    <row r="29" spans="1:19" ht="14.45" customHeight="1" x14ac:dyDescent="0.25">
      <c r="A29" s="585" t="s">
        <v>158</v>
      </c>
      <c r="B29" s="585"/>
      <c r="C29" s="585"/>
      <c r="D29" s="575" t="s">
        <v>242</v>
      </c>
      <c r="E29" s="576"/>
      <c r="F29" s="576"/>
      <c r="G29" s="576"/>
      <c r="H29" s="576"/>
      <c r="I29" s="576"/>
      <c r="J29" s="576"/>
      <c r="K29" s="576"/>
      <c r="L29" s="576"/>
      <c r="M29" s="577"/>
      <c r="N29" s="213"/>
    </row>
    <row r="30" spans="1:19" ht="30" x14ac:dyDescent="0.25">
      <c r="A30" s="579" t="s">
        <v>159</v>
      </c>
      <c r="B30" s="580"/>
      <c r="C30" s="581"/>
      <c r="D30" s="175" t="s">
        <v>75</v>
      </c>
      <c r="E30" s="175" t="s">
        <v>76</v>
      </c>
      <c r="F30" s="175" t="s">
        <v>77</v>
      </c>
      <c r="G30" s="175" t="s">
        <v>182</v>
      </c>
      <c r="H30" s="175" t="s">
        <v>79</v>
      </c>
      <c r="I30" s="175" t="s">
        <v>80</v>
      </c>
      <c r="J30" s="175" t="s">
        <v>81</v>
      </c>
      <c r="K30" s="175" t="s">
        <v>82</v>
      </c>
      <c r="L30" s="175" t="s">
        <v>83</v>
      </c>
      <c r="M30" s="176" t="s">
        <v>155</v>
      </c>
      <c r="N30" s="232" t="s">
        <v>173</v>
      </c>
      <c r="O30" s="592" t="s">
        <v>63</v>
      </c>
      <c r="P30" s="593"/>
      <c r="Q30" s="593"/>
    </row>
    <row r="31" spans="1:19" ht="17.100000000000001" customHeight="1" x14ac:dyDescent="0.25">
      <c r="A31" s="582" t="s">
        <v>160</v>
      </c>
      <c r="B31" s="583"/>
      <c r="C31" s="584"/>
      <c r="D31" s="172"/>
      <c r="E31" s="172"/>
      <c r="F31" s="172"/>
      <c r="G31" s="434"/>
      <c r="H31" s="434"/>
      <c r="I31" s="172"/>
      <c r="J31" s="172"/>
      <c r="K31" s="172"/>
      <c r="L31" s="172"/>
      <c r="M31" s="231">
        <f t="shared" ref="M31:M42" si="1">SUM(D31:L31)</f>
        <v>0</v>
      </c>
      <c r="N31" s="233"/>
      <c r="O31" s="598"/>
      <c r="P31" s="599"/>
      <c r="Q31" s="600"/>
    </row>
    <row r="32" spans="1:19" ht="17.100000000000001" customHeight="1" x14ac:dyDescent="0.25">
      <c r="A32" s="582" t="s">
        <v>2</v>
      </c>
      <c r="B32" s="583"/>
      <c r="C32" s="584"/>
      <c r="D32" s="172"/>
      <c r="E32" s="172"/>
      <c r="F32" s="172"/>
      <c r="G32" s="434"/>
      <c r="H32" s="434"/>
      <c r="I32" s="172"/>
      <c r="J32" s="172"/>
      <c r="K32" s="172"/>
      <c r="L32" s="172"/>
      <c r="M32" s="231">
        <f t="shared" si="1"/>
        <v>0</v>
      </c>
      <c r="N32" s="233"/>
      <c r="O32" s="598"/>
      <c r="P32" s="599"/>
      <c r="Q32" s="600"/>
    </row>
    <row r="33" spans="1:17" ht="17.100000000000001" customHeight="1" x14ac:dyDescent="0.25">
      <c r="A33" s="582" t="s">
        <v>161</v>
      </c>
      <c r="B33" s="583"/>
      <c r="C33" s="584"/>
      <c r="D33" s="172"/>
      <c r="E33" s="172"/>
      <c r="F33" s="172"/>
      <c r="G33" s="434"/>
      <c r="H33" s="434"/>
      <c r="I33" s="172"/>
      <c r="J33" s="172"/>
      <c r="K33" s="172"/>
      <c r="L33" s="172"/>
      <c r="M33" s="231">
        <f t="shared" si="1"/>
        <v>0</v>
      </c>
      <c r="N33" s="233"/>
      <c r="O33" s="598"/>
      <c r="P33" s="599"/>
      <c r="Q33" s="600"/>
    </row>
    <row r="34" spans="1:17" ht="17.100000000000001" customHeight="1" x14ac:dyDescent="0.25">
      <c r="A34" s="582" t="s">
        <v>0</v>
      </c>
      <c r="B34" s="583"/>
      <c r="C34" s="584"/>
      <c r="D34" s="172"/>
      <c r="E34" s="172"/>
      <c r="F34" s="172"/>
      <c r="G34" s="434"/>
      <c r="H34" s="434"/>
      <c r="I34" s="172"/>
      <c r="J34" s="172"/>
      <c r="K34" s="172"/>
      <c r="L34" s="172"/>
      <c r="M34" s="231">
        <f t="shared" si="1"/>
        <v>0</v>
      </c>
      <c r="N34" s="233"/>
      <c r="O34" s="598"/>
      <c r="P34" s="599"/>
      <c r="Q34" s="600"/>
    </row>
    <row r="35" spans="1:17" ht="17.100000000000001" customHeight="1" x14ac:dyDescent="0.25">
      <c r="A35" s="582" t="s">
        <v>1</v>
      </c>
      <c r="B35" s="583"/>
      <c r="C35" s="584"/>
      <c r="D35" s="172"/>
      <c r="E35" s="172"/>
      <c r="F35" s="172"/>
      <c r="G35" s="434"/>
      <c r="H35" s="434"/>
      <c r="I35" s="172"/>
      <c r="J35" s="172"/>
      <c r="K35" s="172"/>
      <c r="L35" s="172"/>
      <c r="M35" s="231">
        <f t="shared" si="1"/>
        <v>0</v>
      </c>
      <c r="N35" s="233"/>
      <c r="O35" s="598"/>
      <c r="P35" s="599"/>
      <c r="Q35" s="600"/>
    </row>
    <row r="36" spans="1:17" ht="17.100000000000001" customHeight="1" x14ac:dyDescent="0.25">
      <c r="A36" s="582" t="s">
        <v>162</v>
      </c>
      <c r="B36" s="583"/>
      <c r="C36" s="584"/>
      <c r="D36" s="172"/>
      <c r="E36" s="172"/>
      <c r="F36" s="172"/>
      <c r="G36" s="434"/>
      <c r="H36" s="434"/>
      <c r="I36" s="172"/>
      <c r="J36" s="172"/>
      <c r="K36" s="172"/>
      <c r="L36" s="172"/>
      <c r="M36" s="231">
        <f t="shared" si="1"/>
        <v>0</v>
      </c>
      <c r="N36" s="233"/>
      <c r="O36" s="598"/>
      <c r="P36" s="599"/>
      <c r="Q36" s="600"/>
    </row>
    <row r="37" spans="1:17" ht="17.100000000000001" customHeight="1" x14ac:dyDescent="0.25">
      <c r="A37" s="582" t="s">
        <v>163</v>
      </c>
      <c r="B37" s="583"/>
      <c r="C37" s="584"/>
      <c r="D37" s="172"/>
      <c r="E37" s="172"/>
      <c r="F37" s="172"/>
      <c r="G37" s="434"/>
      <c r="H37" s="434"/>
      <c r="I37" s="172"/>
      <c r="J37" s="172"/>
      <c r="K37" s="172"/>
      <c r="L37" s="172"/>
      <c r="M37" s="231">
        <f t="shared" si="1"/>
        <v>0</v>
      </c>
      <c r="N37" s="233"/>
      <c r="O37" s="598"/>
      <c r="P37" s="599"/>
      <c r="Q37" s="600"/>
    </row>
    <row r="38" spans="1:17" ht="17.100000000000001" customHeight="1" x14ac:dyDescent="0.25">
      <c r="A38" s="582" t="s">
        <v>19</v>
      </c>
      <c r="B38" s="583"/>
      <c r="C38" s="584"/>
      <c r="D38" s="172"/>
      <c r="E38" s="172"/>
      <c r="F38" s="172"/>
      <c r="G38" s="434"/>
      <c r="H38" s="434"/>
      <c r="I38" s="172"/>
      <c r="J38" s="172"/>
      <c r="K38" s="172"/>
      <c r="L38" s="172"/>
      <c r="M38" s="231">
        <f t="shared" si="1"/>
        <v>0</v>
      </c>
      <c r="N38" s="233"/>
      <c r="O38" s="598"/>
      <c r="P38" s="599"/>
      <c r="Q38" s="600"/>
    </row>
    <row r="39" spans="1:17" ht="17.100000000000001" customHeight="1" x14ac:dyDescent="0.25">
      <c r="A39" s="582" t="s">
        <v>4</v>
      </c>
      <c r="B39" s="583"/>
      <c r="C39" s="584"/>
      <c r="D39" s="172"/>
      <c r="E39" s="172"/>
      <c r="F39" s="172"/>
      <c r="G39" s="434"/>
      <c r="H39" s="434"/>
      <c r="I39" s="172"/>
      <c r="J39" s="172"/>
      <c r="K39" s="172"/>
      <c r="L39" s="172"/>
      <c r="M39" s="231">
        <f t="shared" si="1"/>
        <v>0</v>
      </c>
      <c r="N39" s="233"/>
      <c r="O39" s="598"/>
      <c r="P39" s="599"/>
      <c r="Q39" s="600"/>
    </row>
    <row r="40" spans="1:17" ht="17.100000000000001" customHeight="1" x14ac:dyDescent="0.25">
      <c r="A40" s="582" t="s">
        <v>164</v>
      </c>
      <c r="B40" s="583"/>
      <c r="C40" s="584"/>
      <c r="D40" s="172"/>
      <c r="E40" s="172"/>
      <c r="F40" s="172"/>
      <c r="G40" s="434"/>
      <c r="H40" s="434"/>
      <c r="I40" s="172"/>
      <c r="J40" s="172"/>
      <c r="K40" s="172"/>
      <c r="L40" s="172"/>
      <c r="M40" s="231">
        <f t="shared" si="1"/>
        <v>0</v>
      </c>
      <c r="N40" s="233"/>
      <c r="O40" s="598"/>
      <c r="P40" s="599"/>
      <c r="Q40" s="600"/>
    </row>
    <row r="41" spans="1:17" ht="17.100000000000001" customHeight="1" x14ac:dyDescent="0.25">
      <c r="A41" s="582" t="s">
        <v>3</v>
      </c>
      <c r="B41" s="583"/>
      <c r="C41" s="584"/>
      <c r="D41" s="172"/>
      <c r="E41" s="172"/>
      <c r="F41" s="172"/>
      <c r="G41" s="434"/>
      <c r="H41" s="434"/>
      <c r="I41" s="172"/>
      <c r="J41" s="172"/>
      <c r="K41" s="172"/>
      <c r="L41" s="172"/>
      <c r="M41" s="231">
        <f t="shared" si="1"/>
        <v>0</v>
      </c>
      <c r="N41" s="233"/>
      <c r="O41" s="598"/>
      <c r="P41" s="599"/>
      <c r="Q41" s="600"/>
    </row>
    <row r="42" spans="1:17" ht="17.100000000000001" customHeight="1" x14ac:dyDescent="0.25">
      <c r="A42" s="595" t="s">
        <v>165</v>
      </c>
      <c r="B42" s="596"/>
      <c r="C42" s="597"/>
      <c r="D42" s="172"/>
      <c r="E42" s="172"/>
      <c r="F42" s="172"/>
      <c r="G42" s="434"/>
      <c r="H42" s="434"/>
      <c r="I42" s="172"/>
      <c r="J42" s="172"/>
      <c r="K42" s="172"/>
      <c r="L42" s="172"/>
      <c r="M42" s="231">
        <f t="shared" si="1"/>
        <v>0</v>
      </c>
      <c r="N42" s="233"/>
      <c r="O42" s="598"/>
      <c r="P42" s="599"/>
      <c r="Q42" s="600"/>
    </row>
    <row r="43" spans="1:17" ht="17.100000000000001" customHeight="1" x14ac:dyDescent="0.25">
      <c r="A43" s="610" t="s">
        <v>166</v>
      </c>
      <c r="B43" s="611"/>
      <c r="C43" s="612"/>
      <c r="D43" s="234">
        <f>SUM(D31:D42)</f>
        <v>0</v>
      </c>
      <c r="E43" s="234">
        <f t="shared" ref="E43:L43" si="2">SUM(E31:E42)</f>
        <v>0</v>
      </c>
      <c r="F43" s="234">
        <f t="shared" si="2"/>
        <v>0</v>
      </c>
      <c r="G43" s="234">
        <f t="shared" si="2"/>
        <v>0</v>
      </c>
      <c r="H43" s="234">
        <f t="shared" si="2"/>
        <v>0</v>
      </c>
      <c r="I43" s="234">
        <f t="shared" si="2"/>
        <v>0</v>
      </c>
      <c r="J43" s="234">
        <f t="shared" si="2"/>
        <v>0</v>
      </c>
      <c r="K43" s="234">
        <f t="shared" si="2"/>
        <v>0</v>
      </c>
      <c r="L43" s="234">
        <f t="shared" si="2"/>
        <v>0</v>
      </c>
      <c r="M43" s="234">
        <f t="shared" ref="M43:N43" si="3">SUM(M31:M42)</f>
        <v>0</v>
      </c>
      <c r="N43" s="234">
        <f t="shared" si="3"/>
        <v>0</v>
      </c>
    </row>
    <row r="44" spans="1:17" ht="23.25" customHeight="1" x14ac:dyDescent="0.25">
      <c r="A44" s="174"/>
      <c r="B44" s="174"/>
      <c r="C44" s="174"/>
      <c r="D44" s="174"/>
      <c r="E44" s="174"/>
      <c r="F44" s="174"/>
      <c r="G44" s="174"/>
      <c r="H44" s="174"/>
      <c r="I44" s="174"/>
      <c r="J44" s="174"/>
      <c r="K44" s="174"/>
      <c r="L44" s="174"/>
      <c r="M44" s="174"/>
      <c r="N44" s="213"/>
    </row>
    <row r="45" spans="1:17" ht="14.45" customHeight="1" x14ac:dyDescent="0.25">
      <c r="D45" s="575" t="s">
        <v>242</v>
      </c>
      <c r="E45" s="576"/>
      <c r="F45" s="576"/>
      <c r="G45" s="576"/>
      <c r="H45" s="576"/>
      <c r="I45" s="576"/>
      <c r="J45" s="576"/>
      <c r="K45" s="576"/>
      <c r="L45" s="576"/>
      <c r="M45" s="577"/>
      <c r="N45" s="213"/>
    </row>
    <row r="46" spans="1:17" ht="30" x14ac:dyDescent="0.25">
      <c r="A46" s="613" t="s">
        <v>193</v>
      </c>
      <c r="B46" s="614"/>
      <c r="C46" s="614"/>
      <c r="D46" s="175" t="s">
        <v>75</v>
      </c>
      <c r="E46" s="175" t="s">
        <v>76</v>
      </c>
      <c r="F46" s="175" t="s">
        <v>77</v>
      </c>
      <c r="G46" s="175" t="s">
        <v>182</v>
      </c>
      <c r="H46" s="175" t="s">
        <v>79</v>
      </c>
      <c r="I46" s="175" t="s">
        <v>80</v>
      </c>
      <c r="J46" s="175" t="s">
        <v>81</v>
      </c>
      <c r="K46" s="175" t="s">
        <v>82</v>
      </c>
      <c r="L46" s="175" t="s">
        <v>83</v>
      </c>
      <c r="M46" s="178" t="s">
        <v>155</v>
      </c>
      <c r="N46" s="232" t="s">
        <v>173</v>
      </c>
      <c r="O46" s="592" t="s">
        <v>63</v>
      </c>
      <c r="P46" s="593"/>
      <c r="Q46" s="593"/>
    </row>
    <row r="47" spans="1:17" ht="17.100000000000001" customHeight="1" x14ac:dyDescent="0.25">
      <c r="A47" s="607" t="s">
        <v>20</v>
      </c>
      <c r="B47" s="608"/>
      <c r="C47" s="609"/>
      <c r="D47" s="172"/>
      <c r="E47" s="172"/>
      <c r="F47" s="172"/>
      <c r="G47" s="434"/>
      <c r="H47" s="434"/>
      <c r="I47" s="172"/>
      <c r="J47" s="172"/>
      <c r="K47" s="172"/>
      <c r="L47" s="172"/>
      <c r="M47" s="231">
        <f>SUM(D47:L47)</f>
        <v>0</v>
      </c>
      <c r="N47" s="230"/>
      <c r="O47" s="598"/>
      <c r="P47" s="599"/>
      <c r="Q47" s="600"/>
    </row>
    <row r="48" spans="1:17" ht="17.100000000000001" customHeight="1" x14ac:dyDescent="0.25">
      <c r="A48" s="607" t="s">
        <v>194</v>
      </c>
      <c r="B48" s="608"/>
      <c r="C48" s="609"/>
      <c r="D48" s="172"/>
      <c r="E48" s="172"/>
      <c r="F48" s="172"/>
      <c r="G48" s="434"/>
      <c r="H48" s="434"/>
      <c r="I48" s="172"/>
      <c r="J48" s="172"/>
      <c r="K48" s="172"/>
      <c r="L48" s="172"/>
      <c r="M48" s="231">
        <f t="shared" ref="M48:M55" si="4">SUM(D48:L48)</f>
        <v>0</v>
      </c>
      <c r="N48" s="230"/>
      <c r="O48" s="598"/>
      <c r="P48" s="599"/>
      <c r="Q48" s="600"/>
    </row>
    <row r="49" spans="1:18" ht="17.100000000000001" customHeight="1" x14ac:dyDescent="0.25">
      <c r="A49" s="615" t="s">
        <v>167</v>
      </c>
      <c r="B49" s="616"/>
      <c r="C49" s="617"/>
      <c r="D49" s="172"/>
      <c r="E49" s="172"/>
      <c r="F49" s="172"/>
      <c r="G49" s="434"/>
      <c r="H49" s="434"/>
      <c r="I49" s="172"/>
      <c r="J49" s="172"/>
      <c r="K49" s="172"/>
      <c r="L49" s="172"/>
      <c r="M49" s="231">
        <f t="shared" si="4"/>
        <v>0</v>
      </c>
      <c r="N49" s="230"/>
      <c r="O49" s="598"/>
      <c r="P49" s="599"/>
      <c r="Q49" s="600"/>
    </row>
    <row r="50" spans="1:18" ht="17.100000000000001" customHeight="1" x14ac:dyDescent="0.25">
      <c r="A50" s="607" t="s">
        <v>21</v>
      </c>
      <c r="B50" s="608"/>
      <c r="C50" s="609"/>
      <c r="D50" s="172"/>
      <c r="E50" s="172"/>
      <c r="F50" s="172"/>
      <c r="G50" s="434"/>
      <c r="H50" s="434"/>
      <c r="I50" s="172"/>
      <c r="J50" s="172"/>
      <c r="K50" s="172"/>
      <c r="L50" s="172"/>
      <c r="M50" s="231">
        <f t="shared" si="4"/>
        <v>0</v>
      </c>
      <c r="N50" s="230"/>
      <c r="O50" s="598"/>
      <c r="P50" s="599"/>
      <c r="Q50" s="600"/>
    </row>
    <row r="51" spans="1:18" ht="17.100000000000001" customHeight="1" x14ac:dyDescent="0.25">
      <c r="A51" s="607" t="s">
        <v>22</v>
      </c>
      <c r="B51" s="608"/>
      <c r="C51" s="609"/>
      <c r="D51" s="172"/>
      <c r="E51" s="172"/>
      <c r="F51" s="172"/>
      <c r="G51" s="434"/>
      <c r="H51" s="434"/>
      <c r="I51" s="172"/>
      <c r="J51" s="172"/>
      <c r="K51" s="172"/>
      <c r="L51" s="172"/>
      <c r="M51" s="231">
        <f t="shared" si="4"/>
        <v>0</v>
      </c>
      <c r="N51" s="230"/>
      <c r="O51" s="598"/>
      <c r="P51" s="599"/>
      <c r="Q51" s="600"/>
    </row>
    <row r="52" spans="1:18" ht="17.100000000000001" customHeight="1" x14ac:dyDescent="0.25">
      <c r="A52" s="607" t="s">
        <v>88</v>
      </c>
      <c r="B52" s="608"/>
      <c r="C52" s="609"/>
      <c r="D52" s="172"/>
      <c r="E52" s="172"/>
      <c r="F52" s="172"/>
      <c r="G52" s="434"/>
      <c r="H52" s="434"/>
      <c r="I52" s="172"/>
      <c r="J52" s="172"/>
      <c r="K52" s="172"/>
      <c r="L52" s="172"/>
      <c r="M52" s="231">
        <f t="shared" si="4"/>
        <v>0</v>
      </c>
      <c r="N52" s="230"/>
      <c r="O52" s="598"/>
      <c r="P52" s="599"/>
      <c r="Q52" s="600"/>
    </row>
    <row r="53" spans="1:18" ht="17.100000000000001" customHeight="1" x14ac:dyDescent="0.25">
      <c r="A53" s="607" t="s">
        <v>168</v>
      </c>
      <c r="B53" s="608"/>
      <c r="C53" s="609"/>
      <c r="D53" s="172"/>
      <c r="E53" s="172"/>
      <c r="F53" s="172"/>
      <c r="G53" s="434"/>
      <c r="H53" s="434"/>
      <c r="I53" s="172"/>
      <c r="J53" s="172"/>
      <c r="K53" s="172"/>
      <c r="L53" s="172"/>
      <c r="M53" s="231">
        <f t="shared" si="4"/>
        <v>0</v>
      </c>
      <c r="N53" s="230"/>
      <c r="O53" s="598"/>
      <c r="P53" s="599"/>
      <c r="Q53" s="600"/>
    </row>
    <row r="54" spans="1:18" ht="17.100000000000001" customHeight="1" x14ac:dyDescent="0.25">
      <c r="A54" s="607" t="s">
        <v>169</v>
      </c>
      <c r="B54" s="608"/>
      <c r="C54" s="609"/>
      <c r="D54" s="172"/>
      <c r="E54" s="172"/>
      <c r="F54" s="172"/>
      <c r="G54" s="434"/>
      <c r="H54" s="434"/>
      <c r="I54" s="172"/>
      <c r="J54" s="172"/>
      <c r="K54" s="172"/>
      <c r="L54" s="172"/>
      <c r="M54" s="231">
        <f t="shared" si="4"/>
        <v>0</v>
      </c>
      <c r="N54" s="230"/>
      <c r="O54" s="598"/>
      <c r="P54" s="599"/>
      <c r="Q54" s="600"/>
    </row>
    <row r="55" spans="1:18" ht="42" customHeight="1" x14ac:dyDescent="0.25">
      <c r="A55" s="615" t="s">
        <v>170</v>
      </c>
      <c r="B55" s="616"/>
      <c r="C55" s="617"/>
      <c r="D55" s="172"/>
      <c r="E55" s="172"/>
      <c r="F55" s="172"/>
      <c r="G55" s="434"/>
      <c r="H55" s="434"/>
      <c r="I55" s="172"/>
      <c r="J55" s="172"/>
      <c r="K55" s="172"/>
      <c r="L55" s="172"/>
      <c r="M55" s="231">
        <f t="shared" si="4"/>
        <v>0</v>
      </c>
      <c r="N55" s="230"/>
      <c r="O55" s="619"/>
      <c r="P55" s="620"/>
      <c r="Q55" s="621"/>
    </row>
    <row r="56" spans="1:18" ht="17.100000000000001" customHeight="1" x14ac:dyDescent="0.25">
      <c r="A56" s="610" t="s">
        <v>171</v>
      </c>
      <c r="B56" s="611"/>
      <c r="C56" s="612"/>
      <c r="D56" s="234">
        <f>SUM(D47:D55)</f>
        <v>0</v>
      </c>
      <c r="E56" s="234">
        <f t="shared" ref="E56:L56" si="5">SUM(E47:E55)</f>
        <v>0</v>
      </c>
      <c r="F56" s="234">
        <f t="shared" si="5"/>
        <v>0</v>
      </c>
      <c r="G56" s="234">
        <f t="shared" si="5"/>
        <v>0</v>
      </c>
      <c r="H56" s="234">
        <f t="shared" si="5"/>
        <v>0</v>
      </c>
      <c r="I56" s="234">
        <f t="shared" si="5"/>
        <v>0</v>
      </c>
      <c r="J56" s="234">
        <f t="shared" si="5"/>
        <v>0</v>
      </c>
      <c r="K56" s="234">
        <f t="shared" si="5"/>
        <v>0</v>
      </c>
      <c r="L56" s="234">
        <f t="shared" si="5"/>
        <v>0</v>
      </c>
      <c r="M56" s="234">
        <f t="shared" ref="M56:N56" si="6">SUM(M47:M55)</f>
        <v>0</v>
      </c>
      <c r="N56" s="234">
        <f t="shared" si="6"/>
        <v>0</v>
      </c>
    </row>
    <row r="57" spans="1:18" x14ac:dyDescent="0.25">
      <c r="N57" s="213"/>
      <c r="R57" s="62"/>
    </row>
    <row r="58" spans="1:18" x14ac:dyDescent="0.25">
      <c r="A58" s="622" t="s">
        <v>172</v>
      </c>
      <c r="B58" s="623"/>
      <c r="C58" s="624"/>
      <c r="D58" s="236">
        <f t="shared" ref="D58:M58" si="7">D43+D56+D24</f>
        <v>0</v>
      </c>
      <c r="E58" s="236">
        <f t="shared" si="7"/>
        <v>0</v>
      </c>
      <c r="F58" s="236">
        <f t="shared" si="7"/>
        <v>0</v>
      </c>
      <c r="G58" s="236">
        <f t="shared" si="7"/>
        <v>0</v>
      </c>
      <c r="H58" s="236">
        <f t="shared" si="7"/>
        <v>0</v>
      </c>
      <c r="I58" s="236">
        <f t="shared" si="7"/>
        <v>0</v>
      </c>
      <c r="J58" s="236">
        <f t="shared" si="7"/>
        <v>0</v>
      </c>
      <c r="K58" s="236">
        <f t="shared" si="7"/>
        <v>0</v>
      </c>
      <c r="L58" s="236">
        <f t="shared" si="7"/>
        <v>0</v>
      </c>
      <c r="M58" s="235">
        <f t="shared" si="7"/>
        <v>0</v>
      </c>
      <c r="N58" s="235">
        <f>N43+N56+N24</f>
        <v>0</v>
      </c>
    </row>
    <row r="63" spans="1:18" x14ac:dyDescent="0.25">
      <c r="A63" s="181"/>
    </row>
    <row r="65" spans="1:23" x14ac:dyDescent="0.25">
      <c r="A65" s="618"/>
      <c r="B65" s="618"/>
      <c r="C65" s="618"/>
      <c r="D65" s="618"/>
      <c r="E65" s="618"/>
      <c r="F65" s="618"/>
      <c r="G65" s="618"/>
      <c r="H65" s="618"/>
      <c r="I65" s="618"/>
      <c r="J65" s="618"/>
      <c r="K65" s="618"/>
      <c r="L65" s="618"/>
      <c r="M65" s="618"/>
      <c r="N65" s="618"/>
      <c r="O65" s="618"/>
      <c r="S65" s="618"/>
      <c r="T65" s="618"/>
      <c r="U65" s="618"/>
      <c r="V65" s="618"/>
      <c r="W65" s="618"/>
    </row>
    <row r="66" spans="1:23" x14ac:dyDescent="0.25">
      <c r="S66" s="618"/>
      <c r="T66" s="618"/>
      <c r="U66" s="618"/>
      <c r="V66" s="618"/>
      <c r="W66" s="618"/>
    </row>
  </sheetData>
  <sheetProtection algorithmName="SHA-512" hashValue="L4tfmq8cIBG+WdySL4JjigPW++50/xYsZIMu9ogiDO4WRoTa1Q2FPqyffBGIbZcV+Dg1ef6mYQ46tBA+sGE1vQ==" saltValue="GmrL7zvR+1fLOR0AKb2Ueg==" spinCount="100000" sheet="1" selectLockedCells="1"/>
  <mergeCells count="73">
    <mergeCell ref="A52:C52"/>
    <mergeCell ref="O52:Q52"/>
    <mergeCell ref="A53:C53"/>
    <mergeCell ref="O53:Q53"/>
    <mergeCell ref="A54:C54"/>
    <mergeCell ref="O54:Q54"/>
    <mergeCell ref="S66:W66"/>
    <mergeCell ref="A55:C55"/>
    <mergeCell ref="O55:Q55"/>
    <mergeCell ref="A56:C56"/>
    <mergeCell ref="A58:C58"/>
    <mergeCell ref="A65:O65"/>
    <mergeCell ref="S65:W65"/>
    <mergeCell ref="A50:C50"/>
    <mergeCell ref="O50:Q50"/>
    <mergeCell ref="A51:C51"/>
    <mergeCell ref="O51:Q51"/>
    <mergeCell ref="A43:C43"/>
    <mergeCell ref="A46:C46"/>
    <mergeCell ref="A47:C47"/>
    <mergeCell ref="O47:Q47"/>
    <mergeCell ref="A48:C48"/>
    <mergeCell ref="O48:Q48"/>
    <mergeCell ref="A49:C49"/>
    <mergeCell ref="O49:Q49"/>
    <mergeCell ref="O46:Q46"/>
    <mergeCell ref="O40:Q40"/>
    <mergeCell ref="A41:C41"/>
    <mergeCell ref="O41:Q41"/>
    <mergeCell ref="A42:C42"/>
    <mergeCell ref="O42:Q42"/>
    <mergeCell ref="O37:Q37"/>
    <mergeCell ref="A38:C38"/>
    <mergeCell ref="O38:Q38"/>
    <mergeCell ref="A39:C39"/>
    <mergeCell ref="O39:Q39"/>
    <mergeCell ref="O34:Q34"/>
    <mergeCell ref="A35:C35"/>
    <mergeCell ref="O35:Q35"/>
    <mergeCell ref="A36:C36"/>
    <mergeCell ref="O36:Q36"/>
    <mergeCell ref="O31:Q31"/>
    <mergeCell ref="A32:C32"/>
    <mergeCell ref="O32:Q32"/>
    <mergeCell ref="A33:C33"/>
    <mergeCell ref="O33:Q33"/>
    <mergeCell ref="O30:Q30"/>
    <mergeCell ref="A22:C22"/>
    <mergeCell ref="A23:C23"/>
    <mergeCell ref="O23:Q23"/>
    <mergeCell ref="A24:C24"/>
    <mergeCell ref="O24:Q24"/>
    <mergeCell ref="O25:Q25"/>
    <mergeCell ref="A26:C26"/>
    <mergeCell ref="O26:Q26"/>
    <mergeCell ref="A27:C27"/>
    <mergeCell ref="O27:Q27"/>
    <mergeCell ref="A29:C29"/>
    <mergeCell ref="A1:N1"/>
    <mergeCell ref="A6:B6"/>
    <mergeCell ref="A14:N14"/>
    <mergeCell ref="A19:M19"/>
    <mergeCell ref="N17:N18"/>
    <mergeCell ref="A20:M20"/>
    <mergeCell ref="D22:M22"/>
    <mergeCell ref="D29:M29"/>
    <mergeCell ref="D45:M45"/>
    <mergeCell ref="A3:L3"/>
    <mergeCell ref="A30:C30"/>
    <mergeCell ref="A31:C31"/>
    <mergeCell ref="A34:C34"/>
    <mergeCell ref="A37:C37"/>
    <mergeCell ref="A40:C4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08B0-4988-4F2A-8DC9-559829CC86DF}">
  <sheetPr codeName="Sheet12">
    <tabColor theme="9" tint="-0.249977111117893"/>
  </sheetPr>
  <dimension ref="A1:BA106"/>
  <sheetViews>
    <sheetView showGridLines="0" zoomScaleNormal="100" workbookViewId="0">
      <selection activeCell="A12" sqref="A12"/>
    </sheetView>
  </sheetViews>
  <sheetFormatPr defaultColWidth="9.140625" defaultRowHeight="15" x14ac:dyDescent="0.25"/>
  <cols>
    <col min="1" max="1" width="23" style="270" customWidth="1"/>
    <col min="2" max="2" width="120.5703125" style="270" customWidth="1"/>
    <col min="3" max="3" width="22.5703125" style="270" customWidth="1"/>
    <col min="4" max="4" width="12.5703125" style="270" bestFit="1" customWidth="1"/>
    <col min="5" max="5" width="22.85546875" style="270" hidden="1" customWidth="1"/>
    <col min="6" max="6" width="14.5703125" style="270" customWidth="1"/>
    <col min="7" max="7" width="9.140625" style="270"/>
    <col min="8" max="8" width="31.42578125" style="270" customWidth="1"/>
    <col min="9" max="9" width="15.5703125" style="270" customWidth="1"/>
    <col min="10" max="53" width="9.140625" style="320"/>
    <col min="54" max="255" width="9.140625" style="270"/>
    <col min="256" max="256" width="5.42578125" style="270" customWidth="1"/>
    <col min="257" max="257" width="23" style="270" customWidth="1"/>
    <col min="258" max="258" width="60.42578125" style="270" bestFit="1" customWidth="1"/>
    <col min="259" max="259" width="22.5703125" style="270" customWidth="1"/>
    <col min="260" max="260" width="12.5703125" style="270" bestFit="1" customWidth="1"/>
    <col min="261" max="261" width="20.42578125" style="270" customWidth="1"/>
    <col min="262" max="262" width="14.5703125" style="270" customWidth="1"/>
    <col min="263" max="263" width="9.140625" style="270"/>
    <col min="264" max="264" width="31.42578125" style="270" customWidth="1"/>
    <col min="265" max="265" width="15.5703125" style="270" customWidth="1"/>
    <col min="266" max="511" width="9.140625" style="270"/>
    <col min="512" max="512" width="5.42578125" style="270" customWidth="1"/>
    <col min="513" max="513" width="23" style="270" customWidth="1"/>
    <col min="514" max="514" width="60.42578125" style="270" bestFit="1" customWidth="1"/>
    <col min="515" max="515" width="22.5703125" style="270" customWidth="1"/>
    <col min="516" max="516" width="12.5703125" style="270" bestFit="1" customWidth="1"/>
    <col min="517" max="517" width="20.42578125" style="270" customWidth="1"/>
    <col min="518" max="518" width="14.5703125" style="270" customWidth="1"/>
    <col min="519" max="519" width="9.140625" style="270"/>
    <col min="520" max="520" width="31.42578125" style="270" customWidth="1"/>
    <col min="521" max="521" width="15.5703125" style="270" customWidth="1"/>
    <col min="522" max="767" width="9.140625" style="270"/>
    <col min="768" max="768" width="5.42578125" style="270" customWidth="1"/>
    <col min="769" max="769" width="23" style="270" customWidth="1"/>
    <col min="770" max="770" width="60.42578125" style="270" bestFit="1" customWidth="1"/>
    <col min="771" max="771" width="22.5703125" style="270" customWidth="1"/>
    <col min="772" max="772" width="12.5703125" style="270" bestFit="1" customWidth="1"/>
    <col min="773" max="773" width="20.42578125" style="270" customWidth="1"/>
    <col min="774" max="774" width="14.5703125" style="270" customWidth="1"/>
    <col min="775" max="775" width="9.140625" style="270"/>
    <col min="776" max="776" width="31.42578125" style="270" customWidth="1"/>
    <col min="777" max="777" width="15.5703125" style="270" customWidth="1"/>
    <col min="778" max="1023" width="9.140625" style="270"/>
    <col min="1024" max="1024" width="5.42578125" style="270" customWidth="1"/>
    <col min="1025" max="1025" width="23" style="270" customWidth="1"/>
    <col min="1026" max="1026" width="60.42578125" style="270" bestFit="1" customWidth="1"/>
    <col min="1027" max="1027" width="22.5703125" style="270" customWidth="1"/>
    <col min="1028" max="1028" width="12.5703125" style="270" bestFit="1" customWidth="1"/>
    <col min="1029" max="1029" width="20.42578125" style="270" customWidth="1"/>
    <col min="1030" max="1030" width="14.5703125" style="270" customWidth="1"/>
    <col min="1031" max="1031" width="9.140625" style="270"/>
    <col min="1032" max="1032" width="31.42578125" style="270" customWidth="1"/>
    <col min="1033" max="1033" width="15.5703125" style="270" customWidth="1"/>
    <col min="1034" max="1279" width="9.140625" style="270"/>
    <col min="1280" max="1280" width="5.42578125" style="270" customWidth="1"/>
    <col min="1281" max="1281" width="23" style="270" customWidth="1"/>
    <col min="1282" max="1282" width="60.42578125" style="270" bestFit="1" customWidth="1"/>
    <col min="1283" max="1283" width="22.5703125" style="270" customWidth="1"/>
    <col min="1284" max="1284" width="12.5703125" style="270" bestFit="1" customWidth="1"/>
    <col min="1285" max="1285" width="20.42578125" style="270" customWidth="1"/>
    <col min="1286" max="1286" width="14.5703125" style="270" customWidth="1"/>
    <col min="1287" max="1287" width="9.140625" style="270"/>
    <col min="1288" max="1288" width="31.42578125" style="270" customWidth="1"/>
    <col min="1289" max="1289" width="15.5703125" style="270" customWidth="1"/>
    <col min="1290" max="1535" width="9.140625" style="270"/>
    <col min="1536" max="1536" width="5.42578125" style="270" customWidth="1"/>
    <col min="1537" max="1537" width="23" style="270" customWidth="1"/>
    <col min="1538" max="1538" width="60.42578125" style="270" bestFit="1" customWidth="1"/>
    <col min="1539" max="1539" width="22.5703125" style="270" customWidth="1"/>
    <col min="1540" max="1540" width="12.5703125" style="270" bestFit="1" customWidth="1"/>
    <col min="1541" max="1541" width="20.42578125" style="270" customWidth="1"/>
    <col min="1542" max="1542" width="14.5703125" style="270" customWidth="1"/>
    <col min="1543" max="1543" width="9.140625" style="270"/>
    <col min="1544" max="1544" width="31.42578125" style="270" customWidth="1"/>
    <col min="1545" max="1545" width="15.5703125" style="270" customWidth="1"/>
    <col min="1546" max="1791" width="9.140625" style="270"/>
    <col min="1792" max="1792" width="5.42578125" style="270" customWidth="1"/>
    <col min="1793" max="1793" width="23" style="270" customWidth="1"/>
    <col min="1794" max="1794" width="60.42578125" style="270" bestFit="1" customWidth="1"/>
    <col min="1795" max="1795" width="22.5703125" style="270" customWidth="1"/>
    <col min="1796" max="1796" width="12.5703125" style="270" bestFit="1" customWidth="1"/>
    <col min="1797" max="1797" width="20.42578125" style="270" customWidth="1"/>
    <col min="1798" max="1798" width="14.5703125" style="270" customWidth="1"/>
    <col min="1799" max="1799" width="9.140625" style="270"/>
    <col min="1800" max="1800" width="31.42578125" style="270" customWidth="1"/>
    <col min="1801" max="1801" width="15.5703125" style="270" customWidth="1"/>
    <col min="1802" max="2047" width="9.140625" style="270"/>
    <col min="2048" max="2048" width="5.42578125" style="270" customWidth="1"/>
    <col min="2049" max="2049" width="23" style="270" customWidth="1"/>
    <col min="2050" max="2050" width="60.42578125" style="270" bestFit="1" customWidth="1"/>
    <col min="2051" max="2051" width="22.5703125" style="270" customWidth="1"/>
    <col min="2052" max="2052" width="12.5703125" style="270" bestFit="1" customWidth="1"/>
    <col min="2053" max="2053" width="20.42578125" style="270" customWidth="1"/>
    <col min="2054" max="2054" width="14.5703125" style="270" customWidth="1"/>
    <col min="2055" max="2055" width="9.140625" style="270"/>
    <col min="2056" max="2056" width="31.42578125" style="270" customWidth="1"/>
    <col min="2057" max="2057" width="15.5703125" style="270" customWidth="1"/>
    <col min="2058" max="2303" width="9.140625" style="270"/>
    <col min="2304" max="2304" width="5.42578125" style="270" customWidth="1"/>
    <col min="2305" max="2305" width="23" style="270" customWidth="1"/>
    <col min="2306" max="2306" width="60.42578125" style="270" bestFit="1" customWidth="1"/>
    <col min="2307" max="2307" width="22.5703125" style="270" customWidth="1"/>
    <col min="2308" max="2308" width="12.5703125" style="270" bestFit="1" customWidth="1"/>
    <col min="2309" max="2309" width="20.42578125" style="270" customWidth="1"/>
    <col min="2310" max="2310" width="14.5703125" style="270" customWidth="1"/>
    <col min="2311" max="2311" width="9.140625" style="270"/>
    <col min="2312" max="2312" width="31.42578125" style="270" customWidth="1"/>
    <col min="2313" max="2313" width="15.5703125" style="270" customWidth="1"/>
    <col min="2314" max="2559" width="9.140625" style="270"/>
    <col min="2560" max="2560" width="5.42578125" style="270" customWidth="1"/>
    <col min="2561" max="2561" width="23" style="270" customWidth="1"/>
    <col min="2562" max="2562" width="60.42578125" style="270" bestFit="1" customWidth="1"/>
    <col min="2563" max="2563" width="22.5703125" style="270" customWidth="1"/>
    <col min="2564" max="2564" width="12.5703125" style="270" bestFit="1" customWidth="1"/>
    <col min="2565" max="2565" width="20.42578125" style="270" customWidth="1"/>
    <col min="2566" max="2566" width="14.5703125" style="270" customWidth="1"/>
    <col min="2567" max="2567" width="9.140625" style="270"/>
    <col min="2568" max="2568" width="31.42578125" style="270" customWidth="1"/>
    <col min="2569" max="2569" width="15.5703125" style="270" customWidth="1"/>
    <col min="2570" max="2815" width="9.140625" style="270"/>
    <col min="2816" max="2816" width="5.42578125" style="270" customWidth="1"/>
    <col min="2817" max="2817" width="23" style="270" customWidth="1"/>
    <col min="2818" max="2818" width="60.42578125" style="270" bestFit="1" customWidth="1"/>
    <col min="2819" max="2819" width="22.5703125" style="270" customWidth="1"/>
    <col min="2820" max="2820" width="12.5703125" style="270" bestFit="1" customWidth="1"/>
    <col min="2821" max="2821" width="20.42578125" style="270" customWidth="1"/>
    <col min="2822" max="2822" width="14.5703125" style="270" customWidth="1"/>
    <col min="2823" max="2823" width="9.140625" style="270"/>
    <col min="2824" max="2824" width="31.42578125" style="270" customWidth="1"/>
    <col min="2825" max="2825" width="15.5703125" style="270" customWidth="1"/>
    <col min="2826" max="3071" width="9.140625" style="270"/>
    <col min="3072" max="3072" width="5.42578125" style="270" customWidth="1"/>
    <col min="3073" max="3073" width="23" style="270" customWidth="1"/>
    <col min="3074" max="3074" width="60.42578125" style="270" bestFit="1" customWidth="1"/>
    <col min="3075" max="3075" width="22.5703125" style="270" customWidth="1"/>
    <col min="3076" max="3076" width="12.5703125" style="270" bestFit="1" customWidth="1"/>
    <col min="3077" max="3077" width="20.42578125" style="270" customWidth="1"/>
    <col min="3078" max="3078" width="14.5703125" style="270" customWidth="1"/>
    <col min="3079" max="3079" width="9.140625" style="270"/>
    <col min="3080" max="3080" width="31.42578125" style="270" customWidth="1"/>
    <col min="3081" max="3081" width="15.5703125" style="270" customWidth="1"/>
    <col min="3082" max="3327" width="9.140625" style="270"/>
    <col min="3328" max="3328" width="5.42578125" style="270" customWidth="1"/>
    <col min="3329" max="3329" width="23" style="270" customWidth="1"/>
    <col min="3330" max="3330" width="60.42578125" style="270" bestFit="1" customWidth="1"/>
    <col min="3331" max="3331" width="22.5703125" style="270" customWidth="1"/>
    <col min="3332" max="3332" width="12.5703125" style="270" bestFit="1" customWidth="1"/>
    <col min="3333" max="3333" width="20.42578125" style="270" customWidth="1"/>
    <col min="3334" max="3334" width="14.5703125" style="270" customWidth="1"/>
    <col min="3335" max="3335" width="9.140625" style="270"/>
    <col min="3336" max="3336" width="31.42578125" style="270" customWidth="1"/>
    <col min="3337" max="3337" width="15.5703125" style="270" customWidth="1"/>
    <col min="3338" max="3583" width="9.140625" style="270"/>
    <col min="3584" max="3584" width="5.42578125" style="270" customWidth="1"/>
    <col min="3585" max="3585" width="23" style="270" customWidth="1"/>
    <col min="3586" max="3586" width="60.42578125" style="270" bestFit="1" customWidth="1"/>
    <col min="3587" max="3587" width="22.5703125" style="270" customWidth="1"/>
    <col min="3588" max="3588" width="12.5703125" style="270" bestFit="1" customWidth="1"/>
    <col min="3589" max="3589" width="20.42578125" style="270" customWidth="1"/>
    <col min="3590" max="3590" width="14.5703125" style="270" customWidth="1"/>
    <col min="3591" max="3591" width="9.140625" style="270"/>
    <col min="3592" max="3592" width="31.42578125" style="270" customWidth="1"/>
    <col min="3593" max="3593" width="15.5703125" style="270" customWidth="1"/>
    <col min="3594" max="3839" width="9.140625" style="270"/>
    <col min="3840" max="3840" width="5.42578125" style="270" customWidth="1"/>
    <col min="3841" max="3841" width="23" style="270" customWidth="1"/>
    <col min="3842" max="3842" width="60.42578125" style="270" bestFit="1" customWidth="1"/>
    <col min="3843" max="3843" width="22.5703125" style="270" customWidth="1"/>
    <col min="3844" max="3844" width="12.5703125" style="270" bestFit="1" customWidth="1"/>
    <col min="3845" max="3845" width="20.42578125" style="270" customWidth="1"/>
    <col min="3846" max="3846" width="14.5703125" style="270" customWidth="1"/>
    <col min="3847" max="3847" width="9.140625" style="270"/>
    <col min="3848" max="3848" width="31.42578125" style="270" customWidth="1"/>
    <col min="3849" max="3849" width="15.5703125" style="270" customWidth="1"/>
    <col min="3850" max="4095" width="9.140625" style="270"/>
    <col min="4096" max="4096" width="5.42578125" style="270" customWidth="1"/>
    <col min="4097" max="4097" width="23" style="270" customWidth="1"/>
    <col min="4098" max="4098" width="60.42578125" style="270" bestFit="1" customWidth="1"/>
    <col min="4099" max="4099" width="22.5703125" style="270" customWidth="1"/>
    <col min="4100" max="4100" width="12.5703125" style="270" bestFit="1" customWidth="1"/>
    <col min="4101" max="4101" width="20.42578125" style="270" customWidth="1"/>
    <col min="4102" max="4102" width="14.5703125" style="270" customWidth="1"/>
    <col min="4103" max="4103" width="9.140625" style="270"/>
    <col min="4104" max="4104" width="31.42578125" style="270" customWidth="1"/>
    <col min="4105" max="4105" width="15.5703125" style="270" customWidth="1"/>
    <col min="4106" max="4351" width="9.140625" style="270"/>
    <col min="4352" max="4352" width="5.42578125" style="270" customWidth="1"/>
    <col min="4353" max="4353" width="23" style="270" customWidth="1"/>
    <col min="4354" max="4354" width="60.42578125" style="270" bestFit="1" customWidth="1"/>
    <col min="4355" max="4355" width="22.5703125" style="270" customWidth="1"/>
    <col min="4356" max="4356" width="12.5703125" style="270" bestFit="1" customWidth="1"/>
    <col min="4357" max="4357" width="20.42578125" style="270" customWidth="1"/>
    <col min="4358" max="4358" width="14.5703125" style="270" customWidth="1"/>
    <col min="4359" max="4359" width="9.140625" style="270"/>
    <col min="4360" max="4360" width="31.42578125" style="270" customWidth="1"/>
    <col min="4361" max="4361" width="15.5703125" style="270" customWidth="1"/>
    <col min="4362" max="4607" width="9.140625" style="270"/>
    <col min="4608" max="4608" width="5.42578125" style="270" customWidth="1"/>
    <col min="4609" max="4609" width="23" style="270" customWidth="1"/>
    <col min="4610" max="4610" width="60.42578125" style="270" bestFit="1" customWidth="1"/>
    <col min="4611" max="4611" width="22.5703125" style="270" customWidth="1"/>
    <col min="4612" max="4612" width="12.5703125" style="270" bestFit="1" customWidth="1"/>
    <col min="4613" max="4613" width="20.42578125" style="270" customWidth="1"/>
    <col min="4614" max="4614" width="14.5703125" style="270" customWidth="1"/>
    <col min="4615" max="4615" width="9.140625" style="270"/>
    <col min="4616" max="4616" width="31.42578125" style="270" customWidth="1"/>
    <col min="4617" max="4617" width="15.5703125" style="270" customWidth="1"/>
    <col min="4618" max="4863" width="9.140625" style="270"/>
    <col min="4864" max="4864" width="5.42578125" style="270" customWidth="1"/>
    <col min="4865" max="4865" width="23" style="270" customWidth="1"/>
    <col min="4866" max="4866" width="60.42578125" style="270" bestFit="1" customWidth="1"/>
    <col min="4867" max="4867" width="22.5703125" style="270" customWidth="1"/>
    <col min="4868" max="4868" width="12.5703125" style="270" bestFit="1" customWidth="1"/>
    <col min="4869" max="4869" width="20.42578125" style="270" customWidth="1"/>
    <col min="4870" max="4870" width="14.5703125" style="270" customWidth="1"/>
    <col min="4871" max="4871" width="9.140625" style="270"/>
    <col min="4872" max="4872" width="31.42578125" style="270" customWidth="1"/>
    <col min="4873" max="4873" width="15.5703125" style="270" customWidth="1"/>
    <col min="4874" max="5119" width="9.140625" style="270"/>
    <col min="5120" max="5120" width="5.42578125" style="270" customWidth="1"/>
    <col min="5121" max="5121" width="23" style="270" customWidth="1"/>
    <col min="5122" max="5122" width="60.42578125" style="270" bestFit="1" customWidth="1"/>
    <col min="5123" max="5123" width="22.5703125" style="270" customWidth="1"/>
    <col min="5124" max="5124" width="12.5703125" style="270" bestFit="1" customWidth="1"/>
    <col min="5125" max="5125" width="20.42578125" style="270" customWidth="1"/>
    <col min="5126" max="5126" width="14.5703125" style="270" customWidth="1"/>
    <col min="5127" max="5127" width="9.140625" style="270"/>
    <col min="5128" max="5128" width="31.42578125" style="270" customWidth="1"/>
    <col min="5129" max="5129" width="15.5703125" style="270" customWidth="1"/>
    <col min="5130" max="5375" width="9.140625" style="270"/>
    <col min="5376" max="5376" width="5.42578125" style="270" customWidth="1"/>
    <col min="5377" max="5377" width="23" style="270" customWidth="1"/>
    <col min="5378" max="5378" width="60.42578125" style="270" bestFit="1" customWidth="1"/>
    <col min="5379" max="5379" width="22.5703125" style="270" customWidth="1"/>
    <col min="5380" max="5380" width="12.5703125" style="270" bestFit="1" customWidth="1"/>
    <col min="5381" max="5381" width="20.42578125" style="270" customWidth="1"/>
    <col min="5382" max="5382" width="14.5703125" style="270" customWidth="1"/>
    <col min="5383" max="5383" width="9.140625" style="270"/>
    <col min="5384" max="5384" width="31.42578125" style="270" customWidth="1"/>
    <col min="5385" max="5385" width="15.5703125" style="270" customWidth="1"/>
    <col min="5386" max="5631" width="9.140625" style="270"/>
    <col min="5632" max="5632" width="5.42578125" style="270" customWidth="1"/>
    <col min="5633" max="5633" width="23" style="270" customWidth="1"/>
    <col min="5634" max="5634" width="60.42578125" style="270" bestFit="1" customWidth="1"/>
    <col min="5635" max="5635" width="22.5703125" style="270" customWidth="1"/>
    <col min="5636" max="5636" width="12.5703125" style="270" bestFit="1" customWidth="1"/>
    <col min="5637" max="5637" width="20.42578125" style="270" customWidth="1"/>
    <col min="5638" max="5638" width="14.5703125" style="270" customWidth="1"/>
    <col min="5639" max="5639" width="9.140625" style="270"/>
    <col min="5640" max="5640" width="31.42578125" style="270" customWidth="1"/>
    <col min="5641" max="5641" width="15.5703125" style="270" customWidth="1"/>
    <col min="5642" max="5887" width="9.140625" style="270"/>
    <col min="5888" max="5888" width="5.42578125" style="270" customWidth="1"/>
    <col min="5889" max="5889" width="23" style="270" customWidth="1"/>
    <col min="5890" max="5890" width="60.42578125" style="270" bestFit="1" customWidth="1"/>
    <col min="5891" max="5891" width="22.5703125" style="270" customWidth="1"/>
    <col min="5892" max="5892" width="12.5703125" style="270" bestFit="1" customWidth="1"/>
    <col min="5893" max="5893" width="20.42578125" style="270" customWidth="1"/>
    <col min="5894" max="5894" width="14.5703125" style="270" customWidth="1"/>
    <col min="5895" max="5895" width="9.140625" style="270"/>
    <col min="5896" max="5896" width="31.42578125" style="270" customWidth="1"/>
    <col min="5897" max="5897" width="15.5703125" style="270" customWidth="1"/>
    <col min="5898" max="6143" width="9.140625" style="270"/>
    <col min="6144" max="6144" width="5.42578125" style="270" customWidth="1"/>
    <col min="6145" max="6145" width="23" style="270" customWidth="1"/>
    <col min="6146" max="6146" width="60.42578125" style="270" bestFit="1" customWidth="1"/>
    <col min="6147" max="6147" width="22.5703125" style="270" customWidth="1"/>
    <col min="6148" max="6148" width="12.5703125" style="270" bestFit="1" customWidth="1"/>
    <col min="6149" max="6149" width="20.42578125" style="270" customWidth="1"/>
    <col min="6150" max="6150" width="14.5703125" style="270" customWidth="1"/>
    <col min="6151" max="6151" width="9.140625" style="270"/>
    <col min="6152" max="6152" width="31.42578125" style="270" customWidth="1"/>
    <col min="6153" max="6153" width="15.5703125" style="270" customWidth="1"/>
    <col min="6154" max="6399" width="9.140625" style="270"/>
    <col min="6400" max="6400" width="5.42578125" style="270" customWidth="1"/>
    <col min="6401" max="6401" width="23" style="270" customWidth="1"/>
    <col min="6402" max="6402" width="60.42578125" style="270" bestFit="1" customWidth="1"/>
    <col min="6403" max="6403" width="22.5703125" style="270" customWidth="1"/>
    <col min="6404" max="6404" width="12.5703125" style="270" bestFit="1" customWidth="1"/>
    <col min="6405" max="6405" width="20.42578125" style="270" customWidth="1"/>
    <col min="6406" max="6406" width="14.5703125" style="270" customWidth="1"/>
    <col min="6407" max="6407" width="9.140625" style="270"/>
    <col min="6408" max="6408" width="31.42578125" style="270" customWidth="1"/>
    <col min="6409" max="6409" width="15.5703125" style="270" customWidth="1"/>
    <col min="6410" max="6655" width="9.140625" style="270"/>
    <col min="6656" max="6656" width="5.42578125" style="270" customWidth="1"/>
    <col min="6657" max="6657" width="23" style="270" customWidth="1"/>
    <col min="6658" max="6658" width="60.42578125" style="270" bestFit="1" customWidth="1"/>
    <col min="6659" max="6659" width="22.5703125" style="270" customWidth="1"/>
    <col min="6660" max="6660" width="12.5703125" style="270" bestFit="1" customWidth="1"/>
    <col min="6661" max="6661" width="20.42578125" style="270" customWidth="1"/>
    <col min="6662" max="6662" width="14.5703125" style="270" customWidth="1"/>
    <col min="6663" max="6663" width="9.140625" style="270"/>
    <col min="6664" max="6664" width="31.42578125" style="270" customWidth="1"/>
    <col min="6665" max="6665" width="15.5703125" style="270" customWidth="1"/>
    <col min="6666" max="6911" width="9.140625" style="270"/>
    <col min="6912" max="6912" width="5.42578125" style="270" customWidth="1"/>
    <col min="6913" max="6913" width="23" style="270" customWidth="1"/>
    <col min="6914" max="6914" width="60.42578125" style="270" bestFit="1" customWidth="1"/>
    <col min="6915" max="6915" width="22.5703125" style="270" customWidth="1"/>
    <col min="6916" max="6916" width="12.5703125" style="270" bestFit="1" customWidth="1"/>
    <col min="6917" max="6917" width="20.42578125" style="270" customWidth="1"/>
    <col min="6918" max="6918" width="14.5703125" style="270" customWidth="1"/>
    <col min="6919" max="6919" width="9.140625" style="270"/>
    <col min="6920" max="6920" width="31.42578125" style="270" customWidth="1"/>
    <col min="6921" max="6921" width="15.5703125" style="270" customWidth="1"/>
    <col min="6922" max="7167" width="9.140625" style="270"/>
    <col min="7168" max="7168" width="5.42578125" style="270" customWidth="1"/>
    <col min="7169" max="7169" width="23" style="270" customWidth="1"/>
    <col min="7170" max="7170" width="60.42578125" style="270" bestFit="1" customWidth="1"/>
    <col min="7171" max="7171" width="22.5703125" style="270" customWidth="1"/>
    <col min="7172" max="7172" width="12.5703125" style="270" bestFit="1" customWidth="1"/>
    <col min="7173" max="7173" width="20.42578125" style="270" customWidth="1"/>
    <col min="7174" max="7174" width="14.5703125" style="270" customWidth="1"/>
    <col min="7175" max="7175" width="9.140625" style="270"/>
    <col min="7176" max="7176" width="31.42578125" style="270" customWidth="1"/>
    <col min="7177" max="7177" width="15.5703125" style="270" customWidth="1"/>
    <col min="7178" max="7423" width="9.140625" style="270"/>
    <col min="7424" max="7424" width="5.42578125" style="270" customWidth="1"/>
    <col min="7425" max="7425" width="23" style="270" customWidth="1"/>
    <col min="7426" max="7426" width="60.42578125" style="270" bestFit="1" customWidth="1"/>
    <col min="7427" max="7427" width="22.5703125" style="270" customWidth="1"/>
    <col min="7428" max="7428" width="12.5703125" style="270" bestFit="1" customWidth="1"/>
    <col min="7429" max="7429" width="20.42578125" style="270" customWidth="1"/>
    <col min="7430" max="7430" width="14.5703125" style="270" customWidth="1"/>
    <col min="7431" max="7431" width="9.140625" style="270"/>
    <col min="7432" max="7432" width="31.42578125" style="270" customWidth="1"/>
    <col min="7433" max="7433" width="15.5703125" style="270" customWidth="1"/>
    <col min="7434" max="7679" width="9.140625" style="270"/>
    <col min="7680" max="7680" width="5.42578125" style="270" customWidth="1"/>
    <col min="7681" max="7681" width="23" style="270" customWidth="1"/>
    <col min="7682" max="7682" width="60.42578125" style="270" bestFit="1" customWidth="1"/>
    <col min="7683" max="7683" width="22.5703125" style="270" customWidth="1"/>
    <col min="7684" max="7684" width="12.5703125" style="270" bestFit="1" customWidth="1"/>
    <col min="7685" max="7685" width="20.42578125" style="270" customWidth="1"/>
    <col min="7686" max="7686" width="14.5703125" style="270" customWidth="1"/>
    <col min="7687" max="7687" width="9.140625" style="270"/>
    <col min="7688" max="7688" width="31.42578125" style="270" customWidth="1"/>
    <col min="7689" max="7689" width="15.5703125" style="270" customWidth="1"/>
    <col min="7690" max="7935" width="9.140625" style="270"/>
    <col min="7936" max="7936" width="5.42578125" style="270" customWidth="1"/>
    <col min="7937" max="7937" width="23" style="270" customWidth="1"/>
    <col min="7938" max="7938" width="60.42578125" style="270" bestFit="1" customWidth="1"/>
    <col min="7939" max="7939" width="22.5703125" style="270" customWidth="1"/>
    <col min="7940" max="7940" width="12.5703125" style="270" bestFit="1" customWidth="1"/>
    <col min="7941" max="7941" width="20.42578125" style="270" customWidth="1"/>
    <col min="7942" max="7942" width="14.5703125" style="270" customWidth="1"/>
    <col min="7943" max="7943" width="9.140625" style="270"/>
    <col min="7944" max="7944" width="31.42578125" style="270" customWidth="1"/>
    <col min="7945" max="7945" width="15.5703125" style="270" customWidth="1"/>
    <col min="7946" max="8191" width="9.140625" style="270"/>
    <col min="8192" max="8192" width="5.42578125" style="270" customWidth="1"/>
    <col min="8193" max="8193" width="23" style="270" customWidth="1"/>
    <col min="8194" max="8194" width="60.42578125" style="270" bestFit="1" customWidth="1"/>
    <col min="8195" max="8195" width="22.5703125" style="270" customWidth="1"/>
    <col min="8196" max="8196" width="12.5703125" style="270" bestFit="1" customWidth="1"/>
    <col min="8197" max="8197" width="20.42578125" style="270" customWidth="1"/>
    <col min="8198" max="8198" width="14.5703125" style="270" customWidth="1"/>
    <col min="8199" max="8199" width="9.140625" style="270"/>
    <col min="8200" max="8200" width="31.42578125" style="270" customWidth="1"/>
    <col min="8201" max="8201" width="15.5703125" style="270" customWidth="1"/>
    <col min="8202" max="8447" width="9.140625" style="270"/>
    <col min="8448" max="8448" width="5.42578125" style="270" customWidth="1"/>
    <col min="8449" max="8449" width="23" style="270" customWidth="1"/>
    <col min="8450" max="8450" width="60.42578125" style="270" bestFit="1" customWidth="1"/>
    <col min="8451" max="8451" width="22.5703125" style="270" customWidth="1"/>
    <col min="8452" max="8452" width="12.5703125" style="270" bestFit="1" customWidth="1"/>
    <col min="8453" max="8453" width="20.42578125" style="270" customWidth="1"/>
    <col min="8454" max="8454" width="14.5703125" style="270" customWidth="1"/>
    <col min="8455" max="8455" width="9.140625" style="270"/>
    <col min="8456" max="8456" width="31.42578125" style="270" customWidth="1"/>
    <col min="8457" max="8457" width="15.5703125" style="270" customWidth="1"/>
    <col min="8458" max="8703" width="9.140625" style="270"/>
    <col min="8704" max="8704" width="5.42578125" style="270" customWidth="1"/>
    <col min="8705" max="8705" width="23" style="270" customWidth="1"/>
    <col min="8706" max="8706" width="60.42578125" style="270" bestFit="1" customWidth="1"/>
    <col min="8707" max="8707" width="22.5703125" style="270" customWidth="1"/>
    <col min="8708" max="8708" width="12.5703125" style="270" bestFit="1" customWidth="1"/>
    <col min="8709" max="8709" width="20.42578125" style="270" customWidth="1"/>
    <col min="8710" max="8710" width="14.5703125" style="270" customWidth="1"/>
    <col min="8711" max="8711" width="9.140625" style="270"/>
    <col min="8712" max="8712" width="31.42578125" style="270" customWidth="1"/>
    <col min="8713" max="8713" width="15.5703125" style="270" customWidth="1"/>
    <col min="8714" max="8959" width="9.140625" style="270"/>
    <col min="8960" max="8960" width="5.42578125" style="270" customWidth="1"/>
    <col min="8961" max="8961" width="23" style="270" customWidth="1"/>
    <col min="8962" max="8962" width="60.42578125" style="270" bestFit="1" customWidth="1"/>
    <col min="8963" max="8963" width="22.5703125" style="270" customWidth="1"/>
    <col min="8964" max="8964" width="12.5703125" style="270" bestFit="1" customWidth="1"/>
    <col min="8965" max="8965" width="20.42578125" style="270" customWidth="1"/>
    <col min="8966" max="8966" width="14.5703125" style="270" customWidth="1"/>
    <col min="8967" max="8967" width="9.140625" style="270"/>
    <col min="8968" max="8968" width="31.42578125" style="270" customWidth="1"/>
    <col min="8969" max="8969" width="15.5703125" style="270" customWidth="1"/>
    <col min="8970" max="9215" width="9.140625" style="270"/>
    <col min="9216" max="9216" width="5.42578125" style="270" customWidth="1"/>
    <col min="9217" max="9217" width="23" style="270" customWidth="1"/>
    <col min="9218" max="9218" width="60.42578125" style="270" bestFit="1" customWidth="1"/>
    <col min="9219" max="9219" width="22.5703125" style="270" customWidth="1"/>
    <col min="9220" max="9220" width="12.5703125" style="270" bestFit="1" customWidth="1"/>
    <col min="9221" max="9221" width="20.42578125" style="270" customWidth="1"/>
    <col min="9222" max="9222" width="14.5703125" style="270" customWidth="1"/>
    <col min="9223" max="9223" width="9.140625" style="270"/>
    <col min="9224" max="9224" width="31.42578125" style="270" customWidth="1"/>
    <col min="9225" max="9225" width="15.5703125" style="270" customWidth="1"/>
    <col min="9226" max="9471" width="9.140625" style="270"/>
    <col min="9472" max="9472" width="5.42578125" style="270" customWidth="1"/>
    <col min="9473" max="9473" width="23" style="270" customWidth="1"/>
    <col min="9474" max="9474" width="60.42578125" style="270" bestFit="1" customWidth="1"/>
    <col min="9475" max="9475" width="22.5703125" style="270" customWidth="1"/>
    <col min="9476" max="9476" width="12.5703125" style="270" bestFit="1" customWidth="1"/>
    <col min="9477" max="9477" width="20.42578125" style="270" customWidth="1"/>
    <col min="9478" max="9478" width="14.5703125" style="270" customWidth="1"/>
    <col min="9479" max="9479" width="9.140625" style="270"/>
    <col min="9480" max="9480" width="31.42578125" style="270" customWidth="1"/>
    <col min="9481" max="9481" width="15.5703125" style="270" customWidth="1"/>
    <col min="9482" max="9727" width="9.140625" style="270"/>
    <col min="9728" max="9728" width="5.42578125" style="270" customWidth="1"/>
    <col min="9729" max="9729" width="23" style="270" customWidth="1"/>
    <col min="9730" max="9730" width="60.42578125" style="270" bestFit="1" customWidth="1"/>
    <col min="9731" max="9731" width="22.5703125" style="270" customWidth="1"/>
    <col min="9732" max="9732" width="12.5703125" style="270" bestFit="1" customWidth="1"/>
    <col min="9733" max="9733" width="20.42578125" style="270" customWidth="1"/>
    <col min="9734" max="9734" width="14.5703125" style="270" customWidth="1"/>
    <col min="9735" max="9735" width="9.140625" style="270"/>
    <col min="9736" max="9736" width="31.42578125" style="270" customWidth="1"/>
    <col min="9737" max="9737" width="15.5703125" style="270" customWidth="1"/>
    <col min="9738" max="9983" width="9.140625" style="270"/>
    <col min="9984" max="9984" width="5.42578125" style="270" customWidth="1"/>
    <col min="9985" max="9985" width="23" style="270" customWidth="1"/>
    <col min="9986" max="9986" width="60.42578125" style="270" bestFit="1" customWidth="1"/>
    <col min="9987" max="9987" width="22.5703125" style="270" customWidth="1"/>
    <col min="9988" max="9988" width="12.5703125" style="270" bestFit="1" customWidth="1"/>
    <col min="9989" max="9989" width="20.42578125" style="270" customWidth="1"/>
    <col min="9990" max="9990" width="14.5703125" style="270" customWidth="1"/>
    <col min="9991" max="9991" width="9.140625" style="270"/>
    <col min="9992" max="9992" width="31.42578125" style="270" customWidth="1"/>
    <col min="9993" max="9993" width="15.5703125" style="270" customWidth="1"/>
    <col min="9994" max="10239" width="9.140625" style="270"/>
    <col min="10240" max="10240" width="5.42578125" style="270" customWidth="1"/>
    <col min="10241" max="10241" width="23" style="270" customWidth="1"/>
    <col min="10242" max="10242" width="60.42578125" style="270" bestFit="1" customWidth="1"/>
    <col min="10243" max="10243" width="22.5703125" style="270" customWidth="1"/>
    <col min="10244" max="10244" width="12.5703125" style="270" bestFit="1" customWidth="1"/>
    <col min="10245" max="10245" width="20.42578125" style="270" customWidth="1"/>
    <col min="10246" max="10246" width="14.5703125" style="270" customWidth="1"/>
    <col min="10247" max="10247" width="9.140625" style="270"/>
    <col min="10248" max="10248" width="31.42578125" style="270" customWidth="1"/>
    <col min="10249" max="10249" width="15.5703125" style="270" customWidth="1"/>
    <col min="10250" max="10495" width="9.140625" style="270"/>
    <col min="10496" max="10496" width="5.42578125" style="270" customWidth="1"/>
    <col min="10497" max="10497" width="23" style="270" customWidth="1"/>
    <col min="10498" max="10498" width="60.42578125" style="270" bestFit="1" customWidth="1"/>
    <col min="10499" max="10499" width="22.5703125" style="270" customWidth="1"/>
    <col min="10500" max="10500" width="12.5703125" style="270" bestFit="1" customWidth="1"/>
    <col min="10501" max="10501" width="20.42578125" style="270" customWidth="1"/>
    <col min="10502" max="10502" width="14.5703125" style="270" customWidth="1"/>
    <col min="10503" max="10503" width="9.140625" style="270"/>
    <col min="10504" max="10504" width="31.42578125" style="270" customWidth="1"/>
    <col min="10505" max="10505" width="15.5703125" style="270" customWidth="1"/>
    <col min="10506" max="10751" width="9.140625" style="270"/>
    <col min="10752" max="10752" width="5.42578125" style="270" customWidth="1"/>
    <col min="10753" max="10753" width="23" style="270" customWidth="1"/>
    <col min="10754" max="10754" width="60.42578125" style="270" bestFit="1" customWidth="1"/>
    <col min="10755" max="10755" width="22.5703125" style="270" customWidth="1"/>
    <col min="10756" max="10756" width="12.5703125" style="270" bestFit="1" customWidth="1"/>
    <col min="10757" max="10757" width="20.42578125" style="270" customWidth="1"/>
    <col min="10758" max="10758" width="14.5703125" style="270" customWidth="1"/>
    <col min="10759" max="10759" width="9.140625" style="270"/>
    <col min="10760" max="10760" width="31.42578125" style="270" customWidth="1"/>
    <col min="10761" max="10761" width="15.5703125" style="270" customWidth="1"/>
    <col min="10762" max="11007" width="9.140625" style="270"/>
    <col min="11008" max="11008" width="5.42578125" style="270" customWidth="1"/>
    <col min="11009" max="11009" width="23" style="270" customWidth="1"/>
    <col min="11010" max="11010" width="60.42578125" style="270" bestFit="1" customWidth="1"/>
    <col min="11011" max="11011" width="22.5703125" style="270" customWidth="1"/>
    <col min="11012" max="11012" width="12.5703125" style="270" bestFit="1" customWidth="1"/>
    <col min="11013" max="11013" width="20.42578125" style="270" customWidth="1"/>
    <col min="11014" max="11014" width="14.5703125" style="270" customWidth="1"/>
    <col min="11015" max="11015" width="9.140625" style="270"/>
    <col min="11016" max="11016" width="31.42578125" style="270" customWidth="1"/>
    <col min="11017" max="11017" width="15.5703125" style="270" customWidth="1"/>
    <col min="11018" max="11263" width="9.140625" style="270"/>
    <col min="11264" max="11264" width="5.42578125" style="270" customWidth="1"/>
    <col min="11265" max="11265" width="23" style="270" customWidth="1"/>
    <col min="11266" max="11266" width="60.42578125" style="270" bestFit="1" customWidth="1"/>
    <col min="11267" max="11267" width="22.5703125" style="270" customWidth="1"/>
    <col min="11268" max="11268" width="12.5703125" style="270" bestFit="1" customWidth="1"/>
    <col min="11269" max="11269" width="20.42578125" style="270" customWidth="1"/>
    <col min="11270" max="11270" width="14.5703125" style="270" customWidth="1"/>
    <col min="11271" max="11271" width="9.140625" style="270"/>
    <col min="11272" max="11272" width="31.42578125" style="270" customWidth="1"/>
    <col min="11273" max="11273" width="15.5703125" style="270" customWidth="1"/>
    <col min="11274" max="11519" width="9.140625" style="270"/>
    <col min="11520" max="11520" width="5.42578125" style="270" customWidth="1"/>
    <col min="11521" max="11521" width="23" style="270" customWidth="1"/>
    <col min="11522" max="11522" width="60.42578125" style="270" bestFit="1" customWidth="1"/>
    <col min="11523" max="11523" width="22.5703125" style="270" customWidth="1"/>
    <col min="11524" max="11524" width="12.5703125" style="270" bestFit="1" customWidth="1"/>
    <col min="11525" max="11525" width="20.42578125" style="270" customWidth="1"/>
    <col min="11526" max="11526" width="14.5703125" style="270" customWidth="1"/>
    <col min="11527" max="11527" width="9.140625" style="270"/>
    <col min="11528" max="11528" width="31.42578125" style="270" customWidth="1"/>
    <col min="11529" max="11529" width="15.5703125" style="270" customWidth="1"/>
    <col min="11530" max="11775" width="9.140625" style="270"/>
    <col min="11776" max="11776" width="5.42578125" style="270" customWidth="1"/>
    <col min="11777" max="11777" width="23" style="270" customWidth="1"/>
    <col min="11778" max="11778" width="60.42578125" style="270" bestFit="1" customWidth="1"/>
    <col min="11779" max="11779" width="22.5703125" style="270" customWidth="1"/>
    <col min="11780" max="11780" width="12.5703125" style="270" bestFit="1" customWidth="1"/>
    <col min="11781" max="11781" width="20.42578125" style="270" customWidth="1"/>
    <col min="11782" max="11782" width="14.5703125" style="270" customWidth="1"/>
    <col min="11783" max="11783" width="9.140625" style="270"/>
    <col min="11784" max="11784" width="31.42578125" style="270" customWidth="1"/>
    <col min="11785" max="11785" width="15.5703125" style="270" customWidth="1"/>
    <col min="11786" max="12031" width="9.140625" style="270"/>
    <col min="12032" max="12032" width="5.42578125" style="270" customWidth="1"/>
    <col min="12033" max="12033" width="23" style="270" customWidth="1"/>
    <col min="12034" max="12034" width="60.42578125" style="270" bestFit="1" customWidth="1"/>
    <col min="12035" max="12035" width="22.5703125" style="270" customWidth="1"/>
    <col min="12036" max="12036" width="12.5703125" style="270" bestFit="1" customWidth="1"/>
    <col min="12037" max="12037" width="20.42578125" style="270" customWidth="1"/>
    <col min="12038" max="12038" width="14.5703125" style="270" customWidth="1"/>
    <col min="12039" max="12039" width="9.140625" style="270"/>
    <col min="12040" max="12040" width="31.42578125" style="270" customWidth="1"/>
    <col min="12041" max="12041" width="15.5703125" style="270" customWidth="1"/>
    <col min="12042" max="12287" width="9.140625" style="270"/>
    <col min="12288" max="12288" width="5.42578125" style="270" customWidth="1"/>
    <col min="12289" max="12289" width="23" style="270" customWidth="1"/>
    <col min="12290" max="12290" width="60.42578125" style="270" bestFit="1" customWidth="1"/>
    <col min="12291" max="12291" width="22.5703125" style="270" customWidth="1"/>
    <col min="12292" max="12292" width="12.5703125" style="270" bestFit="1" customWidth="1"/>
    <col min="12293" max="12293" width="20.42578125" style="270" customWidth="1"/>
    <col min="12294" max="12294" width="14.5703125" style="270" customWidth="1"/>
    <col min="12295" max="12295" width="9.140625" style="270"/>
    <col min="12296" max="12296" width="31.42578125" style="270" customWidth="1"/>
    <col min="12297" max="12297" width="15.5703125" style="270" customWidth="1"/>
    <col min="12298" max="12543" width="9.140625" style="270"/>
    <col min="12544" max="12544" width="5.42578125" style="270" customWidth="1"/>
    <col min="12545" max="12545" width="23" style="270" customWidth="1"/>
    <col min="12546" max="12546" width="60.42578125" style="270" bestFit="1" customWidth="1"/>
    <col min="12547" max="12547" width="22.5703125" style="270" customWidth="1"/>
    <col min="12548" max="12548" width="12.5703125" style="270" bestFit="1" customWidth="1"/>
    <col min="12549" max="12549" width="20.42578125" style="270" customWidth="1"/>
    <col min="12550" max="12550" width="14.5703125" style="270" customWidth="1"/>
    <col min="12551" max="12551" width="9.140625" style="270"/>
    <col min="12552" max="12552" width="31.42578125" style="270" customWidth="1"/>
    <col min="12553" max="12553" width="15.5703125" style="270" customWidth="1"/>
    <col min="12554" max="12799" width="9.140625" style="270"/>
    <col min="12800" max="12800" width="5.42578125" style="270" customWidth="1"/>
    <col min="12801" max="12801" width="23" style="270" customWidth="1"/>
    <col min="12802" max="12802" width="60.42578125" style="270" bestFit="1" customWidth="1"/>
    <col min="12803" max="12803" width="22.5703125" style="270" customWidth="1"/>
    <col min="12804" max="12804" width="12.5703125" style="270" bestFit="1" customWidth="1"/>
    <col min="12805" max="12805" width="20.42578125" style="270" customWidth="1"/>
    <col min="12806" max="12806" width="14.5703125" style="270" customWidth="1"/>
    <col min="12807" max="12807" width="9.140625" style="270"/>
    <col min="12808" max="12808" width="31.42578125" style="270" customWidth="1"/>
    <col min="12809" max="12809" width="15.5703125" style="270" customWidth="1"/>
    <col min="12810" max="13055" width="9.140625" style="270"/>
    <col min="13056" max="13056" width="5.42578125" style="270" customWidth="1"/>
    <col min="13057" max="13057" width="23" style="270" customWidth="1"/>
    <col min="13058" max="13058" width="60.42578125" style="270" bestFit="1" customWidth="1"/>
    <col min="13059" max="13059" width="22.5703125" style="270" customWidth="1"/>
    <col min="13060" max="13060" width="12.5703125" style="270" bestFit="1" customWidth="1"/>
    <col min="13061" max="13061" width="20.42578125" style="270" customWidth="1"/>
    <col min="13062" max="13062" width="14.5703125" style="270" customWidth="1"/>
    <col min="13063" max="13063" width="9.140625" style="270"/>
    <col min="13064" max="13064" width="31.42578125" style="270" customWidth="1"/>
    <col min="13065" max="13065" width="15.5703125" style="270" customWidth="1"/>
    <col min="13066" max="13311" width="9.140625" style="270"/>
    <col min="13312" max="13312" width="5.42578125" style="270" customWidth="1"/>
    <col min="13313" max="13313" width="23" style="270" customWidth="1"/>
    <col min="13314" max="13314" width="60.42578125" style="270" bestFit="1" customWidth="1"/>
    <col min="13315" max="13315" width="22.5703125" style="270" customWidth="1"/>
    <col min="13316" max="13316" width="12.5703125" style="270" bestFit="1" customWidth="1"/>
    <col min="13317" max="13317" width="20.42578125" style="270" customWidth="1"/>
    <col min="13318" max="13318" width="14.5703125" style="270" customWidth="1"/>
    <col min="13319" max="13319" width="9.140625" style="270"/>
    <col min="13320" max="13320" width="31.42578125" style="270" customWidth="1"/>
    <col min="13321" max="13321" width="15.5703125" style="270" customWidth="1"/>
    <col min="13322" max="13567" width="9.140625" style="270"/>
    <col min="13568" max="13568" width="5.42578125" style="270" customWidth="1"/>
    <col min="13569" max="13569" width="23" style="270" customWidth="1"/>
    <col min="13570" max="13570" width="60.42578125" style="270" bestFit="1" customWidth="1"/>
    <col min="13571" max="13571" width="22.5703125" style="270" customWidth="1"/>
    <col min="13572" max="13572" width="12.5703125" style="270" bestFit="1" customWidth="1"/>
    <col min="13573" max="13573" width="20.42578125" style="270" customWidth="1"/>
    <col min="13574" max="13574" width="14.5703125" style="270" customWidth="1"/>
    <col min="13575" max="13575" width="9.140625" style="270"/>
    <col min="13576" max="13576" width="31.42578125" style="270" customWidth="1"/>
    <col min="13577" max="13577" width="15.5703125" style="270" customWidth="1"/>
    <col min="13578" max="13823" width="9.140625" style="270"/>
    <col min="13824" max="13824" width="5.42578125" style="270" customWidth="1"/>
    <col min="13825" max="13825" width="23" style="270" customWidth="1"/>
    <col min="13826" max="13826" width="60.42578125" style="270" bestFit="1" customWidth="1"/>
    <col min="13827" max="13827" width="22.5703125" style="270" customWidth="1"/>
    <col min="13828" max="13828" width="12.5703125" style="270" bestFit="1" customWidth="1"/>
    <col min="13829" max="13829" width="20.42578125" style="270" customWidth="1"/>
    <col min="13830" max="13830" width="14.5703125" style="270" customWidth="1"/>
    <col min="13831" max="13831" width="9.140625" style="270"/>
    <col min="13832" max="13832" width="31.42578125" style="270" customWidth="1"/>
    <col min="13833" max="13833" width="15.5703125" style="270" customWidth="1"/>
    <col min="13834" max="14079" width="9.140625" style="270"/>
    <col min="14080" max="14080" width="5.42578125" style="270" customWidth="1"/>
    <col min="14081" max="14081" width="23" style="270" customWidth="1"/>
    <col min="14082" max="14082" width="60.42578125" style="270" bestFit="1" customWidth="1"/>
    <col min="14083" max="14083" width="22.5703125" style="270" customWidth="1"/>
    <col min="14084" max="14084" width="12.5703125" style="270" bestFit="1" customWidth="1"/>
    <col min="14085" max="14085" width="20.42578125" style="270" customWidth="1"/>
    <col min="14086" max="14086" width="14.5703125" style="270" customWidth="1"/>
    <col min="14087" max="14087" width="9.140625" style="270"/>
    <col min="14088" max="14088" width="31.42578125" style="270" customWidth="1"/>
    <col min="14089" max="14089" width="15.5703125" style="270" customWidth="1"/>
    <col min="14090" max="14335" width="9.140625" style="270"/>
    <col min="14336" max="14336" width="5.42578125" style="270" customWidth="1"/>
    <col min="14337" max="14337" width="23" style="270" customWidth="1"/>
    <col min="14338" max="14338" width="60.42578125" style="270" bestFit="1" customWidth="1"/>
    <col min="14339" max="14339" width="22.5703125" style="270" customWidth="1"/>
    <col min="14340" max="14340" width="12.5703125" style="270" bestFit="1" customWidth="1"/>
    <col min="14341" max="14341" width="20.42578125" style="270" customWidth="1"/>
    <col min="14342" max="14342" width="14.5703125" style="270" customWidth="1"/>
    <col min="14343" max="14343" width="9.140625" style="270"/>
    <col min="14344" max="14344" width="31.42578125" style="270" customWidth="1"/>
    <col min="14345" max="14345" width="15.5703125" style="270" customWidth="1"/>
    <col min="14346" max="14591" width="9.140625" style="270"/>
    <col min="14592" max="14592" width="5.42578125" style="270" customWidth="1"/>
    <col min="14593" max="14593" width="23" style="270" customWidth="1"/>
    <col min="14594" max="14594" width="60.42578125" style="270" bestFit="1" customWidth="1"/>
    <col min="14595" max="14595" width="22.5703125" style="270" customWidth="1"/>
    <col min="14596" max="14596" width="12.5703125" style="270" bestFit="1" customWidth="1"/>
    <col min="14597" max="14597" width="20.42578125" style="270" customWidth="1"/>
    <col min="14598" max="14598" width="14.5703125" style="270" customWidth="1"/>
    <col min="14599" max="14599" width="9.140625" style="270"/>
    <col min="14600" max="14600" width="31.42578125" style="270" customWidth="1"/>
    <col min="14601" max="14601" width="15.5703125" style="270" customWidth="1"/>
    <col min="14602" max="14847" width="9.140625" style="270"/>
    <col min="14848" max="14848" width="5.42578125" style="270" customWidth="1"/>
    <col min="14849" max="14849" width="23" style="270" customWidth="1"/>
    <col min="14850" max="14850" width="60.42578125" style="270" bestFit="1" customWidth="1"/>
    <col min="14851" max="14851" width="22.5703125" style="270" customWidth="1"/>
    <col min="14852" max="14852" width="12.5703125" style="270" bestFit="1" customWidth="1"/>
    <col min="14853" max="14853" width="20.42578125" style="270" customWidth="1"/>
    <col min="14854" max="14854" width="14.5703125" style="270" customWidth="1"/>
    <col min="14855" max="14855" width="9.140625" style="270"/>
    <col min="14856" max="14856" width="31.42578125" style="270" customWidth="1"/>
    <col min="14857" max="14857" width="15.5703125" style="270" customWidth="1"/>
    <col min="14858" max="15103" width="9.140625" style="270"/>
    <col min="15104" max="15104" width="5.42578125" style="270" customWidth="1"/>
    <col min="15105" max="15105" width="23" style="270" customWidth="1"/>
    <col min="15106" max="15106" width="60.42578125" style="270" bestFit="1" customWidth="1"/>
    <col min="15107" max="15107" width="22.5703125" style="270" customWidth="1"/>
    <col min="15108" max="15108" width="12.5703125" style="270" bestFit="1" customWidth="1"/>
    <col min="15109" max="15109" width="20.42578125" style="270" customWidth="1"/>
    <col min="15110" max="15110" width="14.5703125" style="270" customWidth="1"/>
    <col min="15111" max="15111" width="9.140625" style="270"/>
    <col min="15112" max="15112" width="31.42578125" style="270" customWidth="1"/>
    <col min="15113" max="15113" width="15.5703125" style="270" customWidth="1"/>
    <col min="15114" max="15359" width="9.140625" style="270"/>
    <col min="15360" max="15360" width="5.42578125" style="270" customWidth="1"/>
    <col min="15361" max="15361" width="23" style="270" customWidth="1"/>
    <col min="15362" max="15362" width="60.42578125" style="270" bestFit="1" customWidth="1"/>
    <col min="15363" max="15363" width="22.5703125" style="270" customWidth="1"/>
    <col min="15364" max="15364" width="12.5703125" style="270" bestFit="1" customWidth="1"/>
    <col min="15365" max="15365" width="20.42578125" style="270" customWidth="1"/>
    <col min="15366" max="15366" width="14.5703125" style="270" customWidth="1"/>
    <col min="15367" max="15367" width="9.140625" style="270"/>
    <col min="15368" max="15368" width="31.42578125" style="270" customWidth="1"/>
    <col min="15369" max="15369" width="15.5703125" style="270" customWidth="1"/>
    <col min="15370" max="15615" width="9.140625" style="270"/>
    <col min="15616" max="15616" width="5.42578125" style="270" customWidth="1"/>
    <col min="15617" max="15617" width="23" style="270" customWidth="1"/>
    <col min="15618" max="15618" width="60.42578125" style="270" bestFit="1" customWidth="1"/>
    <col min="15619" max="15619" width="22.5703125" style="270" customWidth="1"/>
    <col min="15620" max="15620" width="12.5703125" style="270" bestFit="1" customWidth="1"/>
    <col min="15621" max="15621" width="20.42578125" style="270" customWidth="1"/>
    <col min="15622" max="15622" width="14.5703125" style="270" customWidth="1"/>
    <col min="15623" max="15623" width="9.140625" style="270"/>
    <col min="15624" max="15624" width="31.42578125" style="270" customWidth="1"/>
    <col min="15625" max="15625" width="15.5703125" style="270" customWidth="1"/>
    <col min="15626" max="15871" width="9.140625" style="270"/>
    <col min="15872" max="15872" width="5.42578125" style="270" customWidth="1"/>
    <col min="15873" max="15873" width="23" style="270" customWidth="1"/>
    <col min="15874" max="15874" width="60.42578125" style="270" bestFit="1" customWidth="1"/>
    <col min="15875" max="15875" width="22.5703125" style="270" customWidth="1"/>
    <col min="15876" max="15876" width="12.5703125" style="270" bestFit="1" customWidth="1"/>
    <col min="15877" max="15877" width="20.42578125" style="270" customWidth="1"/>
    <col min="15878" max="15878" width="14.5703125" style="270" customWidth="1"/>
    <col min="15879" max="15879" width="9.140625" style="270"/>
    <col min="15880" max="15880" width="31.42578125" style="270" customWidth="1"/>
    <col min="15881" max="15881" width="15.5703125" style="270" customWidth="1"/>
    <col min="15882" max="16127" width="9.140625" style="270"/>
    <col min="16128" max="16128" width="5.42578125" style="270" customWidth="1"/>
    <col min="16129" max="16129" width="23" style="270" customWidth="1"/>
    <col min="16130" max="16130" width="60.42578125" style="270" bestFit="1" customWidth="1"/>
    <col min="16131" max="16131" width="22.5703125" style="270" customWidth="1"/>
    <col min="16132" max="16132" width="12.5703125" style="270" bestFit="1" customWidth="1"/>
    <col min="16133" max="16133" width="20.42578125" style="270" customWidth="1"/>
    <col min="16134" max="16134" width="14.5703125" style="270" customWidth="1"/>
    <col min="16135" max="16135" width="9.140625" style="270"/>
    <col min="16136" max="16136" width="31.42578125" style="270" customWidth="1"/>
    <col min="16137" max="16137" width="15.5703125" style="270" customWidth="1"/>
    <col min="16138" max="16384" width="9.140625" style="270"/>
  </cols>
  <sheetData>
    <row r="1" spans="1:8" s="320" customFormat="1" ht="18.75" x14ac:dyDescent="0.25">
      <c r="A1" s="319" t="s">
        <v>325</v>
      </c>
      <c r="B1" s="319"/>
      <c r="C1" s="319"/>
      <c r="D1" s="319"/>
      <c r="E1" s="319"/>
    </row>
    <row r="2" spans="1:8" s="320" customFormat="1" ht="18.75" x14ac:dyDescent="0.3">
      <c r="A2" s="472" t="s">
        <v>322</v>
      </c>
      <c r="B2" s="321"/>
      <c r="C2" s="321"/>
      <c r="D2" s="321"/>
      <c r="E2" s="321"/>
    </row>
    <row r="3" spans="1:8" s="320" customFormat="1" ht="15.75" thickBot="1" x14ac:dyDescent="0.3">
      <c r="A3" s="321"/>
      <c r="B3" s="321"/>
      <c r="C3" s="321"/>
      <c r="D3" s="321"/>
      <c r="E3" s="321"/>
    </row>
    <row r="4" spans="1:8" s="325" customFormat="1" ht="23.45" customHeight="1" x14ac:dyDescent="0.25">
      <c r="A4" s="322" t="s">
        <v>43</v>
      </c>
      <c r="B4" s="323"/>
      <c r="C4" s="323"/>
      <c r="D4" s="323"/>
      <c r="E4" s="323"/>
      <c r="F4" s="324"/>
    </row>
    <row r="5" spans="1:8" s="325" customFormat="1" ht="17.25" x14ac:dyDescent="0.25">
      <c r="A5" s="634" t="s">
        <v>233</v>
      </c>
      <c r="B5" s="635"/>
      <c r="C5" s="635"/>
      <c r="D5" s="635"/>
      <c r="E5" s="635"/>
      <c r="F5" s="326"/>
      <c r="G5" s="327"/>
      <c r="H5" s="327"/>
    </row>
    <row r="6" spans="1:8" s="325" customFormat="1" ht="17.25" x14ac:dyDescent="0.25">
      <c r="A6" s="628" t="s">
        <v>236</v>
      </c>
      <c r="B6" s="629"/>
      <c r="C6" s="629"/>
      <c r="D6" s="629"/>
      <c r="E6" s="629"/>
      <c r="F6" s="328"/>
      <c r="G6" s="329"/>
      <c r="H6" s="327"/>
    </row>
    <row r="7" spans="1:8" s="325" customFormat="1" ht="17.25" x14ac:dyDescent="0.25">
      <c r="A7" s="447" t="s">
        <v>234</v>
      </c>
      <c r="B7" s="448"/>
      <c r="C7" s="448"/>
      <c r="D7" s="448"/>
      <c r="E7" s="448"/>
      <c r="F7" s="328"/>
      <c r="G7" s="329"/>
      <c r="H7" s="327"/>
    </row>
    <row r="8" spans="1:8" s="325" customFormat="1" ht="17.25" x14ac:dyDescent="0.25">
      <c r="A8" s="449" t="s">
        <v>235</v>
      </c>
      <c r="B8" s="448"/>
      <c r="C8" s="448"/>
      <c r="D8" s="448"/>
      <c r="E8" s="448"/>
      <c r="F8" s="328"/>
      <c r="G8" s="329"/>
      <c r="H8" s="327"/>
    </row>
    <row r="9" spans="1:8" s="325" customFormat="1" ht="18.600000000000001" customHeight="1" thickBot="1" x14ac:dyDescent="0.3">
      <c r="A9" s="636" t="s">
        <v>237</v>
      </c>
      <c r="B9" s="637"/>
      <c r="C9" s="637"/>
      <c r="D9" s="637"/>
      <c r="E9" s="637"/>
      <c r="F9" s="330"/>
      <c r="G9" s="329"/>
      <c r="H9" s="327"/>
    </row>
    <row r="10" spans="1:8" s="320" customFormat="1" x14ac:dyDescent="0.25">
      <c r="A10" s="450"/>
      <c r="B10" s="450"/>
      <c r="C10" s="450"/>
      <c r="D10" s="450"/>
      <c r="E10" s="450"/>
      <c r="F10" s="374"/>
      <c r="G10" s="374"/>
      <c r="H10" s="375"/>
    </row>
    <row r="11" spans="1:8" s="320" customFormat="1" ht="18.75" x14ac:dyDescent="0.25">
      <c r="A11" s="376" t="s">
        <v>231</v>
      </c>
      <c r="B11" s="376" t="s">
        <v>232</v>
      </c>
      <c r="C11" s="630" t="s">
        <v>212</v>
      </c>
      <c r="D11" s="631"/>
      <c r="E11" s="376" t="s">
        <v>199</v>
      </c>
      <c r="F11" s="377"/>
      <c r="G11" s="377"/>
    </row>
    <row r="12" spans="1:8" s="320" customFormat="1" ht="17.45" customHeight="1" x14ac:dyDescent="0.3">
      <c r="A12" s="451"/>
      <c r="B12" s="452"/>
      <c r="C12" s="632"/>
      <c r="D12" s="633"/>
      <c r="E12" s="453">
        <f t="shared" ref="E12:E28" si="0">+C12</f>
        <v>0</v>
      </c>
      <c r="F12" s="377"/>
      <c r="G12" s="377"/>
    </row>
    <row r="13" spans="1:8" s="320" customFormat="1" ht="17.45" customHeight="1" x14ac:dyDescent="0.3">
      <c r="A13" s="451"/>
      <c r="B13" s="452"/>
      <c r="C13" s="632"/>
      <c r="D13" s="633"/>
      <c r="E13" s="453">
        <f t="shared" si="0"/>
        <v>0</v>
      </c>
      <c r="F13" s="377"/>
      <c r="G13" s="377"/>
    </row>
    <row r="14" spans="1:8" s="320" customFormat="1" ht="17.45" customHeight="1" x14ac:dyDescent="0.3">
      <c r="A14" s="451"/>
      <c r="B14" s="452"/>
      <c r="C14" s="632"/>
      <c r="D14" s="633"/>
      <c r="E14" s="453">
        <f t="shared" si="0"/>
        <v>0</v>
      </c>
      <c r="F14" s="377"/>
      <c r="G14" s="377"/>
    </row>
    <row r="15" spans="1:8" s="320" customFormat="1" ht="17.45" customHeight="1" x14ac:dyDescent="0.3">
      <c r="A15" s="451"/>
      <c r="B15" s="452"/>
      <c r="C15" s="632"/>
      <c r="D15" s="633"/>
      <c r="E15" s="453">
        <f t="shared" si="0"/>
        <v>0</v>
      </c>
      <c r="F15" s="377"/>
      <c r="G15" s="377"/>
    </row>
    <row r="16" spans="1:8" s="320" customFormat="1" ht="17.45" customHeight="1" x14ac:dyDescent="0.3">
      <c r="A16" s="451"/>
      <c r="B16" s="452"/>
      <c r="C16" s="632"/>
      <c r="D16" s="633"/>
      <c r="E16" s="453">
        <f t="shared" si="0"/>
        <v>0</v>
      </c>
      <c r="F16" s="377"/>
      <c r="G16" s="377"/>
    </row>
    <row r="17" spans="1:7" s="320" customFormat="1" ht="17.45" customHeight="1" x14ac:dyDescent="0.3">
      <c r="A17" s="451"/>
      <c r="B17" s="452"/>
      <c r="C17" s="632"/>
      <c r="D17" s="633"/>
      <c r="E17" s="453">
        <f t="shared" si="0"/>
        <v>0</v>
      </c>
      <c r="F17" s="377"/>
      <c r="G17" s="377"/>
    </row>
    <row r="18" spans="1:7" s="320" customFormat="1" ht="17.45" customHeight="1" x14ac:dyDescent="0.3">
      <c r="A18" s="451"/>
      <c r="B18" s="452"/>
      <c r="C18" s="632"/>
      <c r="D18" s="633"/>
      <c r="E18" s="453">
        <f t="shared" si="0"/>
        <v>0</v>
      </c>
      <c r="F18" s="377"/>
      <c r="G18" s="377"/>
    </row>
    <row r="19" spans="1:7" s="320" customFormat="1" ht="17.45" customHeight="1" x14ac:dyDescent="0.3">
      <c r="A19" s="451"/>
      <c r="B19" s="452"/>
      <c r="C19" s="632"/>
      <c r="D19" s="633"/>
      <c r="E19" s="453">
        <f t="shared" si="0"/>
        <v>0</v>
      </c>
      <c r="F19" s="377"/>
      <c r="G19" s="377"/>
    </row>
    <row r="20" spans="1:7" s="320" customFormat="1" ht="17.45" customHeight="1" x14ac:dyDescent="0.3">
      <c r="A20" s="451"/>
      <c r="B20" s="452"/>
      <c r="C20" s="632"/>
      <c r="D20" s="633"/>
      <c r="E20" s="453">
        <f t="shared" si="0"/>
        <v>0</v>
      </c>
      <c r="F20" s="377"/>
      <c r="G20" s="377"/>
    </row>
    <row r="21" spans="1:7" s="320" customFormat="1" ht="17.45" customHeight="1" x14ac:dyDescent="0.3">
      <c r="A21" s="451"/>
      <c r="B21" s="452"/>
      <c r="C21" s="632"/>
      <c r="D21" s="633"/>
      <c r="E21" s="453">
        <f t="shared" si="0"/>
        <v>0</v>
      </c>
      <c r="F21" s="377"/>
      <c r="G21" s="377"/>
    </row>
    <row r="22" spans="1:7" s="320" customFormat="1" ht="17.45" customHeight="1" x14ac:dyDescent="0.3">
      <c r="A22" s="451"/>
      <c r="B22" s="452"/>
      <c r="C22" s="632"/>
      <c r="D22" s="633"/>
      <c r="E22" s="453">
        <f t="shared" si="0"/>
        <v>0</v>
      </c>
      <c r="F22" s="377"/>
      <c r="G22" s="377"/>
    </row>
    <row r="23" spans="1:7" s="320" customFormat="1" ht="17.45" customHeight="1" x14ac:dyDescent="0.3">
      <c r="A23" s="451"/>
      <c r="B23" s="452"/>
      <c r="C23" s="632"/>
      <c r="D23" s="633"/>
      <c r="E23" s="453">
        <f t="shared" si="0"/>
        <v>0</v>
      </c>
      <c r="F23" s="377"/>
      <c r="G23" s="377"/>
    </row>
    <row r="24" spans="1:7" s="320" customFormat="1" ht="17.45" customHeight="1" x14ac:dyDescent="0.3">
      <c r="A24" s="451"/>
      <c r="B24" s="452"/>
      <c r="C24" s="632"/>
      <c r="D24" s="633"/>
      <c r="E24" s="453">
        <f t="shared" si="0"/>
        <v>0</v>
      </c>
      <c r="F24" s="377"/>
      <c r="G24" s="377"/>
    </row>
    <row r="25" spans="1:7" s="320" customFormat="1" ht="18.75" x14ac:dyDescent="0.3">
      <c r="A25" s="451"/>
      <c r="B25" s="452"/>
      <c r="C25" s="632"/>
      <c r="D25" s="633"/>
      <c r="E25" s="453">
        <f t="shared" si="0"/>
        <v>0</v>
      </c>
      <c r="F25" s="65"/>
      <c r="G25" s="378"/>
    </row>
    <row r="26" spans="1:7" s="320" customFormat="1" ht="18.75" x14ac:dyDescent="0.3">
      <c r="A26" s="451"/>
      <c r="B26" s="452"/>
      <c r="C26" s="632"/>
      <c r="D26" s="633"/>
      <c r="E26" s="453">
        <f t="shared" si="0"/>
        <v>0</v>
      </c>
      <c r="F26" s="65"/>
      <c r="G26" s="378"/>
    </row>
    <row r="27" spans="1:7" s="320" customFormat="1" ht="18.75" x14ac:dyDescent="0.3">
      <c r="A27" s="451"/>
      <c r="B27" s="452"/>
      <c r="C27" s="632"/>
      <c r="D27" s="633"/>
      <c r="E27" s="453">
        <f t="shared" si="0"/>
        <v>0</v>
      </c>
      <c r="F27" s="65"/>
      <c r="G27" s="378"/>
    </row>
    <row r="28" spans="1:7" s="320" customFormat="1" ht="19.350000000000001" customHeight="1" x14ac:dyDescent="0.3">
      <c r="A28" s="451"/>
      <c r="B28" s="452"/>
      <c r="C28" s="632"/>
      <c r="D28" s="633"/>
      <c r="E28" s="453">
        <f t="shared" si="0"/>
        <v>0</v>
      </c>
      <c r="F28" s="377"/>
      <c r="G28" s="377"/>
    </row>
    <row r="29" spans="1:7" s="320" customFormat="1" ht="59.1" customHeight="1" x14ac:dyDescent="0.25">
      <c r="A29" s="625" t="s">
        <v>200</v>
      </c>
      <c r="B29" s="625"/>
      <c r="C29" s="626">
        <f>SUM(C12:D28)</f>
        <v>0</v>
      </c>
      <c r="D29" s="627"/>
      <c r="E29" s="454">
        <f>SUM(E12:E28)</f>
        <v>0</v>
      </c>
      <c r="F29" s="377"/>
      <c r="G29" s="377"/>
    </row>
    <row r="30" spans="1:7" s="320" customFormat="1" x14ac:dyDescent="0.25">
      <c r="A30" s="377"/>
      <c r="B30" s="377"/>
      <c r="C30" s="377"/>
      <c r="D30" s="377"/>
      <c r="E30" s="377"/>
      <c r="F30" s="377"/>
      <c r="G30" s="377"/>
    </row>
    <row r="31" spans="1:7" s="320" customFormat="1" x14ac:dyDescent="0.25">
      <c r="A31" s="377"/>
      <c r="B31" s="377"/>
      <c r="C31" s="377"/>
      <c r="D31" s="377"/>
      <c r="E31" s="377"/>
      <c r="F31" s="377"/>
      <c r="G31" s="377"/>
    </row>
    <row r="32" spans="1:7" s="320" customFormat="1" x14ac:dyDescent="0.25">
      <c r="A32" s="377"/>
      <c r="B32" s="377"/>
      <c r="C32" s="377"/>
      <c r="D32" s="377"/>
      <c r="E32" s="377"/>
      <c r="F32" s="377"/>
      <c r="G32" s="377"/>
    </row>
    <row r="33" spans="1:7" s="320" customFormat="1" x14ac:dyDescent="0.25">
      <c r="A33" s="377"/>
      <c r="B33" s="377"/>
      <c r="C33" s="377"/>
      <c r="D33" s="377"/>
      <c r="E33" s="377"/>
      <c r="F33" s="377"/>
      <c r="G33" s="377"/>
    </row>
    <row r="34" spans="1:7" s="320" customFormat="1" x14ac:dyDescent="0.25"/>
    <row r="35" spans="1:7" s="320" customFormat="1" x14ac:dyDescent="0.25"/>
    <row r="36" spans="1:7" s="320" customFormat="1" x14ac:dyDescent="0.25"/>
    <row r="37" spans="1:7" s="320" customFormat="1" x14ac:dyDescent="0.25"/>
    <row r="38" spans="1:7" s="320" customFormat="1" x14ac:dyDescent="0.25"/>
    <row r="39" spans="1:7" s="320" customFormat="1" x14ac:dyDescent="0.25"/>
    <row r="40" spans="1:7" s="320" customFormat="1" x14ac:dyDescent="0.25"/>
    <row r="41" spans="1:7" s="320" customFormat="1" x14ac:dyDescent="0.25"/>
    <row r="42" spans="1:7" s="320" customFormat="1" x14ac:dyDescent="0.25"/>
    <row r="43" spans="1:7" s="320" customFormat="1" x14ac:dyDescent="0.25"/>
    <row r="44" spans="1:7" s="320" customFormat="1" x14ac:dyDescent="0.25"/>
    <row r="45" spans="1:7" s="320" customFormat="1" x14ac:dyDescent="0.25"/>
    <row r="46" spans="1:7" s="320" customFormat="1" x14ac:dyDescent="0.25"/>
    <row r="47" spans="1:7" s="320" customFormat="1" x14ac:dyDescent="0.25"/>
    <row r="48" spans="1:7" s="320" customFormat="1" x14ac:dyDescent="0.25"/>
    <row r="49" s="320" customFormat="1" x14ac:dyDescent="0.25"/>
    <row r="50" s="320" customFormat="1" x14ac:dyDescent="0.25"/>
    <row r="51" s="320" customFormat="1" x14ac:dyDescent="0.25"/>
    <row r="52" s="320" customFormat="1" x14ac:dyDescent="0.25"/>
    <row r="53" s="320" customFormat="1" x14ac:dyDescent="0.25"/>
    <row r="54" s="320" customFormat="1" x14ac:dyDescent="0.25"/>
    <row r="55" s="320" customFormat="1" x14ac:dyDescent="0.25"/>
    <row r="56" s="320" customFormat="1" x14ac:dyDescent="0.25"/>
    <row r="57" s="320" customFormat="1" x14ac:dyDescent="0.25"/>
    <row r="58" s="320" customFormat="1" x14ac:dyDescent="0.25"/>
    <row r="59" s="320" customFormat="1" x14ac:dyDescent="0.25"/>
    <row r="60" s="320" customFormat="1" x14ac:dyDescent="0.25"/>
    <row r="61" s="320" customFormat="1" x14ac:dyDescent="0.25"/>
    <row r="62" s="320" customFormat="1" x14ac:dyDescent="0.25"/>
    <row r="63" s="320" customFormat="1" x14ac:dyDescent="0.25"/>
    <row r="64" s="320" customFormat="1" x14ac:dyDescent="0.25"/>
    <row r="65" s="320" customFormat="1" x14ac:dyDescent="0.25"/>
    <row r="66" s="320" customFormat="1" x14ac:dyDescent="0.25"/>
    <row r="67" s="320" customFormat="1" x14ac:dyDescent="0.25"/>
    <row r="68" s="320" customFormat="1" x14ac:dyDescent="0.25"/>
    <row r="69" s="320" customFormat="1" x14ac:dyDescent="0.25"/>
    <row r="70" s="320" customFormat="1" x14ac:dyDescent="0.25"/>
    <row r="71" s="320" customFormat="1" x14ac:dyDescent="0.25"/>
    <row r="72" s="320" customFormat="1" x14ac:dyDescent="0.25"/>
    <row r="73" s="320" customFormat="1" x14ac:dyDescent="0.25"/>
    <row r="74" s="320" customFormat="1" x14ac:dyDescent="0.25"/>
    <row r="75" s="320" customFormat="1" x14ac:dyDescent="0.25"/>
    <row r="76" s="320" customFormat="1" x14ac:dyDescent="0.25"/>
    <row r="77" s="320" customFormat="1" x14ac:dyDescent="0.25"/>
    <row r="78" s="320" customFormat="1" x14ac:dyDescent="0.25"/>
    <row r="79" s="320" customFormat="1" x14ac:dyDescent="0.25"/>
    <row r="80" s="320" customFormat="1" x14ac:dyDescent="0.25"/>
    <row r="81" s="320" customFormat="1" x14ac:dyDescent="0.25"/>
    <row r="82" s="320" customFormat="1" x14ac:dyDescent="0.25"/>
    <row r="83" s="320" customFormat="1" x14ac:dyDescent="0.25"/>
    <row r="84" s="320" customFormat="1" x14ac:dyDescent="0.25"/>
    <row r="85" s="320" customFormat="1" x14ac:dyDescent="0.25"/>
    <row r="86" s="320" customFormat="1" x14ac:dyDescent="0.25"/>
    <row r="87" s="320" customFormat="1" x14ac:dyDescent="0.25"/>
    <row r="88" s="320" customFormat="1" x14ac:dyDescent="0.25"/>
    <row r="89" s="320" customFormat="1" x14ac:dyDescent="0.25"/>
    <row r="90" s="320" customFormat="1" x14ac:dyDescent="0.25"/>
    <row r="91" s="320" customFormat="1" x14ac:dyDescent="0.25"/>
    <row r="92" s="320" customFormat="1" x14ac:dyDescent="0.25"/>
    <row r="93" s="320" customFormat="1" x14ac:dyDescent="0.25"/>
    <row r="94" s="320" customFormat="1" x14ac:dyDescent="0.25"/>
    <row r="95" s="320" customFormat="1" x14ac:dyDescent="0.25"/>
    <row r="96" s="320" customFormat="1" x14ac:dyDescent="0.25"/>
    <row r="97" s="320" customFormat="1" x14ac:dyDescent="0.25"/>
    <row r="98" s="320" customFormat="1" x14ac:dyDescent="0.25"/>
    <row r="99" s="320" customFormat="1" x14ac:dyDescent="0.25"/>
    <row r="100" s="320" customFormat="1" x14ac:dyDescent="0.25"/>
    <row r="101" s="320" customFormat="1" x14ac:dyDescent="0.25"/>
    <row r="102" s="320" customFormat="1" x14ac:dyDescent="0.25"/>
    <row r="103" s="320" customFormat="1" x14ac:dyDescent="0.25"/>
    <row r="104" s="320" customFormat="1" x14ac:dyDescent="0.25"/>
    <row r="105" s="320" customFormat="1" x14ac:dyDescent="0.25"/>
    <row r="106" s="320" customFormat="1" x14ac:dyDescent="0.25"/>
  </sheetData>
  <sheetProtection algorithmName="SHA-512" hashValue="LwTvyTpFGhdtAZvze8tujLyy/dLJoxXIMJELhwJYykwg5Ot8eRn02qSt8jdHTDouI4JERnaIb3WsRSiCFwXmJQ==" saltValue="2sUXUrMXLYqq0HeaesDZkA==" spinCount="100000" sheet="1" insertRows="0" selectLockedCells="1"/>
  <mergeCells count="23">
    <mergeCell ref="C26:D26"/>
    <mergeCell ref="C27:D27"/>
    <mergeCell ref="C24:D24"/>
    <mergeCell ref="A5:E5"/>
    <mergeCell ref="A9:E9"/>
    <mergeCell ref="C20:D20"/>
    <mergeCell ref="C21:D21"/>
    <mergeCell ref="A29:B29"/>
    <mergeCell ref="C29:D29"/>
    <mergeCell ref="A6:E6"/>
    <mergeCell ref="C11:D11"/>
    <mergeCell ref="C25:D25"/>
    <mergeCell ref="C28:D28"/>
    <mergeCell ref="C12:D12"/>
    <mergeCell ref="C13:D13"/>
    <mergeCell ref="C14:D14"/>
    <mergeCell ref="C15:D15"/>
    <mergeCell ref="C16:D16"/>
    <mergeCell ref="C17:D17"/>
    <mergeCell ref="C22:D22"/>
    <mergeCell ref="C23:D23"/>
    <mergeCell ref="C18:D18"/>
    <mergeCell ref="C19:D19"/>
  </mergeCells>
  <dataValidations disablePrompts="1" count="1">
    <dataValidation type="custom" allowBlank="1" showInputMessage="1" showErrorMessage="1" error="Cannot be greater than number of RECE staff who left - Re - Line 16" sqref="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4D572B87-AB74-4289-B37E-66A4581C80A9}">
      <formula1>I65545&lt;=I65544</formula1>
    </dataValidation>
  </dataValidations>
  <pageMargins left="0.7" right="0.7" top="0.75" bottom="0.7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85DE-75C7-48F8-8063-C4D1010AF6B0}">
  <sheetPr>
    <tabColor theme="9" tint="-0.249977111117893"/>
  </sheetPr>
  <dimension ref="A1:AB106"/>
  <sheetViews>
    <sheetView showGridLines="0" zoomScale="130" zoomScaleNormal="130" workbookViewId="0">
      <pane xSplit="4" topLeftCell="E1" activePane="topRight" state="frozen"/>
      <selection pane="topRight" activeCell="E23" sqref="E23"/>
    </sheetView>
  </sheetViews>
  <sheetFormatPr defaultColWidth="9.140625" defaultRowHeight="15" x14ac:dyDescent="0.25"/>
  <cols>
    <col min="1" max="3" width="18.5703125" style="2" customWidth="1"/>
    <col min="4" max="4" width="23.5703125" style="2" customWidth="1"/>
    <col min="5" max="17" width="13.5703125" style="2" customWidth="1"/>
    <col min="18" max="26" width="9.140625" style="27"/>
    <col min="27" max="16384" width="9.140625" style="2"/>
  </cols>
  <sheetData>
    <row r="1" spans="1:28" s="27" customFormat="1" ht="18.75" x14ac:dyDescent="0.3">
      <c r="A1" s="455" t="s">
        <v>326</v>
      </c>
      <c r="B1" s="475"/>
      <c r="C1" s="475"/>
      <c r="D1" s="475"/>
      <c r="E1" s="219"/>
      <c r="F1" s="219"/>
      <c r="G1" s="220"/>
      <c r="H1"/>
      <c r="I1"/>
      <c r="J1"/>
      <c r="K1"/>
      <c r="L1"/>
      <c r="M1"/>
      <c r="N1" s="2"/>
      <c r="O1" s="2"/>
      <c r="P1" s="2"/>
      <c r="Q1" s="2"/>
      <c r="R1" s="2"/>
      <c r="S1" s="2"/>
      <c r="T1" s="2"/>
      <c r="U1" s="2"/>
      <c r="V1" s="2"/>
      <c r="W1" s="2"/>
      <c r="X1" s="2"/>
      <c r="Y1" s="2"/>
      <c r="Z1" s="2"/>
      <c r="AA1" s="2"/>
      <c r="AB1" s="2"/>
    </row>
    <row r="2" spans="1:28" s="27" customFormat="1" ht="27.6" customHeight="1" x14ac:dyDescent="0.25">
      <c r="A2" s="473" t="s">
        <v>323</v>
      </c>
      <c r="B2" s="6"/>
      <c r="C2" s="6"/>
      <c r="D2" s="6"/>
      <c r="E2" s="6"/>
      <c r="F2" s="6"/>
      <c r="G2" s="129"/>
      <c r="H2" s="6"/>
      <c r="I2" s="6"/>
      <c r="J2"/>
      <c r="K2"/>
      <c r="L2"/>
      <c r="M2"/>
      <c r="N2" s="2"/>
      <c r="O2" s="2"/>
      <c r="P2" s="2"/>
      <c r="Q2" s="2"/>
      <c r="R2" s="2"/>
      <c r="S2" s="2"/>
      <c r="T2" s="2"/>
      <c r="U2" s="2"/>
      <c r="V2" s="2"/>
      <c r="W2" s="2"/>
      <c r="X2" s="2"/>
      <c r="Y2" s="2"/>
      <c r="Z2" s="2"/>
      <c r="AA2" s="2"/>
      <c r="AB2" s="2"/>
    </row>
    <row r="3" spans="1:28" s="27" customFormat="1" x14ac:dyDescent="0.25">
      <c r="A3" s="59" t="s">
        <v>43</v>
      </c>
      <c r="B3" s="6"/>
      <c r="C3" s="6"/>
      <c r="D3" s="6"/>
      <c r="E3" s="6"/>
      <c r="F3" s="156"/>
      <c r="G3" s="129"/>
      <c r="H3" s="6"/>
      <c r="I3" s="6"/>
      <c r="J3"/>
      <c r="K3"/>
      <c r="L3"/>
      <c r="M3"/>
      <c r="N3" s="2"/>
      <c r="O3" s="2"/>
      <c r="P3" s="2"/>
      <c r="Q3" s="2"/>
      <c r="R3" s="2"/>
      <c r="S3" s="2"/>
      <c r="T3" s="2"/>
      <c r="U3" s="2"/>
      <c r="V3" s="2"/>
      <c r="W3" s="2"/>
      <c r="X3" s="2"/>
      <c r="Y3" s="2"/>
      <c r="Z3" s="2"/>
      <c r="AA3" s="2"/>
      <c r="AB3" s="2"/>
    </row>
    <row r="4" spans="1:28" s="27" customFormat="1" x14ac:dyDescent="0.25">
      <c r="A4" s="61" t="s">
        <v>294</v>
      </c>
      <c r="B4" s="6"/>
      <c r="C4" s="6"/>
      <c r="D4" s="6"/>
      <c r="E4" s="6"/>
      <c r="F4" s="156"/>
      <c r="G4" s="129"/>
      <c r="H4" s="6"/>
      <c r="I4" s="6"/>
      <c r="J4" s="2"/>
      <c r="K4" s="2"/>
      <c r="L4" s="2"/>
      <c r="M4" s="2"/>
      <c r="N4" s="2"/>
      <c r="O4" s="2"/>
      <c r="P4" s="2"/>
      <c r="Q4" s="2"/>
      <c r="R4" s="2"/>
      <c r="S4" s="2"/>
      <c r="T4" s="2"/>
      <c r="U4" s="2"/>
      <c r="V4" s="2"/>
      <c r="W4" s="2"/>
      <c r="X4" s="2"/>
      <c r="Y4" s="2"/>
      <c r="Z4" s="2"/>
      <c r="AA4" s="2"/>
      <c r="AB4" s="2"/>
    </row>
    <row r="5" spans="1:28" s="27" customFormat="1" x14ac:dyDescent="0.25">
      <c r="A5" s="214" t="s">
        <v>144</v>
      </c>
      <c r="B5" s="6"/>
      <c r="C5" s="6"/>
      <c r="D5" s="6"/>
      <c r="E5" s="6"/>
      <c r="F5" s="156"/>
      <c r="G5" s="129"/>
      <c r="H5" s="6"/>
      <c r="I5" s="6"/>
      <c r="J5" s="2"/>
      <c r="K5" s="2"/>
      <c r="L5" s="2"/>
      <c r="M5" s="2"/>
      <c r="N5" s="2"/>
      <c r="O5" s="2"/>
      <c r="P5" s="2"/>
      <c r="Q5" s="2"/>
      <c r="R5" s="2"/>
      <c r="S5" s="2"/>
      <c r="T5" s="2"/>
      <c r="U5" s="2"/>
      <c r="V5" s="2"/>
      <c r="W5" s="2"/>
      <c r="X5" s="2"/>
      <c r="Y5" s="2"/>
      <c r="Z5" s="2"/>
      <c r="AA5" s="2"/>
      <c r="AB5" s="2"/>
    </row>
    <row r="6" spans="1:28" s="27" customFormat="1" x14ac:dyDescent="0.25">
      <c r="A6" s="215" t="s">
        <v>238</v>
      </c>
      <c r="B6" s="130"/>
      <c r="C6" s="130"/>
      <c r="D6" s="130"/>
      <c r="E6" s="130"/>
      <c r="F6" s="218"/>
      <c r="G6" s="131"/>
      <c r="H6" s="6"/>
      <c r="I6" s="6"/>
      <c r="J6"/>
      <c r="K6"/>
      <c r="L6"/>
      <c r="M6"/>
      <c r="N6" s="2"/>
      <c r="O6" s="2"/>
      <c r="P6" s="2"/>
      <c r="Q6" s="2"/>
      <c r="R6" s="2"/>
      <c r="S6" s="2"/>
      <c r="T6" s="2"/>
      <c r="U6" s="2"/>
      <c r="V6" s="2"/>
      <c r="W6" s="2"/>
      <c r="X6" s="2"/>
      <c r="Y6" s="2"/>
      <c r="Z6" s="2"/>
      <c r="AA6" s="2"/>
      <c r="AB6" s="2"/>
    </row>
    <row r="7" spans="1:28" s="27" customFormat="1" ht="15.75" customHeight="1" x14ac:dyDescent="0.25"/>
    <row r="8" spans="1:28" s="27" customFormat="1" ht="21.95" customHeight="1" x14ac:dyDescent="0.25">
      <c r="A8" s="662" t="s">
        <v>104</v>
      </c>
      <c r="B8" s="662"/>
      <c r="C8" s="662"/>
      <c r="D8" s="662"/>
      <c r="E8" s="132" t="s">
        <v>113</v>
      </c>
      <c r="F8" s="132" t="s">
        <v>114</v>
      </c>
      <c r="G8" s="132" t="s">
        <v>115</v>
      </c>
      <c r="H8" s="132" t="s">
        <v>116</v>
      </c>
      <c r="I8" s="132" t="s">
        <v>117</v>
      </c>
      <c r="J8" s="132" t="s">
        <v>105</v>
      </c>
      <c r="K8" s="132" t="s">
        <v>106</v>
      </c>
      <c r="L8" s="132" t="s">
        <v>107</v>
      </c>
      <c r="M8" s="132" t="s">
        <v>14</v>
      </c>
      <c r="N8" s="644" t="s">
        <v>63</v>
      </c>
      <c r="O8" s="644"/>
      <c r="P8" s="644"/>
      <c r="Q8" s="644"/>
    </row>
    <row r="9" spans="1:28" s="27" customFormat="1" ht="18.95" customHeight="1" x14ac:dyDescent="0.25">
      <c r="A9" s="645" t="s">
        <v>184</v>
      </c>
      <c r="B9" s="645"/>
      <c r="C9" s="645"/>
      <c r="D9" s="646"/>
      <c r="E9" s="352">
        <f>'3 - Phase 4 Funding'!B24</f>
        <v>0</v>
      </c>
      <c r="F9" s="352">
        <f>'3 - Phase 4 Funding'!C24</f>
        <v>0</v>
      </c>
      <c r="G9" s="352">
        <f>'3 - Phase 4 Funding'!D24</f>
        <v>0</v>
      </c>
      <c r="H9" s="352">
        <f>'3 - Phase 4 Funding'!E24</f>
        <v>0</v>
      </c>
      <c r="I9" s="352">
        <f>'3 - Phase 4 Funding'!F24</f>
        <v>0</v>
      </c>
      <c r="J9" s="352">
        <f>'3 - Phase 4 Funding'!G24</f>
        <v>0</v>
      </c>
      <c r="K9" s="352">
        <f>'3 - Phase 4 Funding'!H24</f>
        <v>0</v>
      </c>
      <c r="L9" s="352">
        <f>'3 - Phase 4 Funding'!I24</f>
        <v>0</v>
      </c>
      <c r="M9" s="352">
        <f>'3 - Phase 4 Funding'!J24</f>
        <v>0</v>
      </c>
      <c r="N9" s="638"/>
      <c r="O9" s="639"/>
      <c r="P9" s="639"/>
      <c r="Q9" s="640"/>
    </row>
    <row r="10" spans="1:28" s="27" customFormat="1" ht="18.95" customHeight="1" x14ac:dyDescent="0.25">
      <c r="A10" s="645" t="s">
        <v>185</v>
      </c>
      <c r="B10" s="645"/>
      <c r="C10" s="645"/>
      <c r="D10" s="645"/>
      <c r="E10" s="352">
        <f>'4a - Child Absenteeism Tool'!I29</f>
        <v>0</v>
      </c>
      <c r="F10" s="352">
        <f>'4a - Child Absenteeism Tool'!J29</f>
        <v>0</v>
      </c>
      <c r="G10" s="352">
        <f>'4a - Child Absenteeism Tool'!K29</f>
        <v>0</v>
      </c>
      <c r="H10" s="352">
        <f>'4a - Child Absenteeism Tool'!L29</f>
        <v>0</v>
      </c>
      <c r="I10" s="352">
        <f>'4a - Child Absenteeism Tool'!M29</f>
        <v>0</v>
      </c>
      <c r="J10" s="352">
        <f>'4a - Child Absenteeism Tool'!N29</f>
        <v>0</v>
      </c>
      <c r="K10" s="352">
        <f>'4a - Child Absenteeism Tool'!O29</f>
        <v>0</v>
      </c>
      <c r="L10" s="352">
        <f>'4a - Child Absenteeism Tool'!P29</f>
        <v>0</v>
      </c>
      <c r="M10" s="352">
        <f>'4a - Child Absenteeism Tool'!Q29</f>
        <v>0</v>
      </c>
      <c r="N10" s="638"/>
      <c r="O10" s="639"/>
      <c r="P10" s="639"/>
      <c r="Q10" s="640"/>
    </row>
    <row r="11" spans="1:28" s="27" customFormat="1" ht="18.95" customHeight="1" x14ac:dyDescent="0.25">
      <c r="A11" s="645" t="s">
        <v>239</v>
      </c>
      <c r="B11" s="645"/>
      <c r="C11" s="645"/>
      <c r="D11" s="646"/>
      <c r="E11" s="352">
        <f>'4a - Child Absenteeism Tool'!I20</f>
        <v>0</v>
      </c>
      <c r="F11" s="352">
        <f>'4a - Child Absenteeism Tool'!J20</f>
        <v>0</v>
      </c>
      <c r="G11" s="352">
        <f>'4a - Child Absenteeism Tool'!K20</f>
        <v>0</v>
      </c>
      <c r="H11" s="352">
        <f>'4a - Child Absenteeism Tool'!L20</f>
        <v>0</v>
      </c>
      <c r="I11" s="352">
        <f>'4a - Child Absenteeism Tool'!M20</f>
        <v>0</v>
      </c>
      <c r="J11" s="352">
        <f>'4a - Child Absenteeism Tool'!N20</f>
        <v>0</v>
      </c>
      <c r="K11" s="352">
        <f>'4a - Child Absenteeism Tool'!O20</f>
        <v>0</v>
      </c>
      <c r="L11" s="352">
        <f>'4a - Child Absenteeism Tool'!P20</f>
        <v>0</v>
      </c>
      <c r="M11" s="352">
        <f>'4a - Child Absenteeism Tool'!Q20</f>
        <v>0</v>
      </c>
      <c r="N11" s="638"/>
      <c r="O11" s="639"/>
      <c r="P11" s="639"/>
      <c r="Q11" s="640"/>
      <c r="R11" s="45"/>
    </row>
    <row r="12" spans="1:28" s="27" customFormat="1" ht="18.95" customHeight="1" x14ac:dyDescent="0.25">
      <c r="A12" s="645" t="s">
        <v>240</v>
      </c>
      <c r="B12" s="645"/>
      <c r="C12" s="645"/>
      <c r="D12" s="646"/>
      <c r="E12" s="352">
        <f>'4a - Child Absenteeism Tool'!I21</f>
        <v>0</v>
      </c>
      <c r="F12" s="352">
        <f>'4a - Child Absenteeism Tool'!J21</f>
        <v>0</v>
      </c>
      <c r="G12" s="352">
        <f>'4a - Child Absenteeism Tool'!K21</f>
        <v>0</v>
      </c>
      <c r="H12" s="352">
        <f>'4a - Child Absenteeism Tool'!L21</f>
        <v>0</v>
      </c>
      <c r="I12" s="352">
        <f>'4a - Child Absenteeism Tool'!M21</f>
        <v>0</v>
      </c>
      <c r="J12" s="352">
        <f>'4a - Child Absenteeism Tool'!N21</f>
        <v>0</v>
      </c>
      <c r="K12" s="352">
        <f>'4a - Child Absenteeism Tool'!O21</f>
        <v>0</v>
      </c>
      <c r="L12" s="352">
        <f>'4a - Child Absenteeism Tool'!P21</f>
        <v>0</v>
      </c>
      <c r="M12" s="352">
        <f>'4a - Child Absenteeism Tool'!Q21</f>
        <v>0</v>
      </c>
      <c r="N12" s="638"/>
      <c r="O12" s="639"/>
      <c r="P12" s="639"/>
      <c r="Q12" s="640"/>
      <c r="R12" s="45"/>
    </row>
    <row r="13" spans="1:28" s="27" customFormat="1" ht="18.95" customHeight="1" x14ac:dyDescent="0.25">
      <c r="A13" s="661" t="s">
        <v>281</v>
      </c>
      <c r="B13" s="661"/>
      <c r="C13" s="661"/>
      <c r="D13" s="661"/>
      <c r="E13" s="404" t="s">
        <v>263</v>
      </c>
      <c r="F13" s="404" t="s">
        <v>263</v>
      </c>
      <c r="G13" s="404" t="s">
        <v>263</v>
      </c>
      <c r="H13" s="404" t="s">
        <v>263</v>
      </c>
      <c r="I13" s="352">
        <f>'4b - Positive Exposure Tool'!J19</f>
        <v>0</v>
      </c>
      <c r="J13" s="352">
        <f>'4b - Positive Exposure Tool'!K19</f>
        <v>0</v>
      </c>
      <c r="K13" s="352">
        <f>'4b - Positive Exposure Tool'!L19</f>
        <v>0</v>
      </c>
      <c r="L13" s="352">
        <f>'4b - Positive Exposure Tool'!M19</f>
        <v>0</v>
      </c>
      <c r="M13" s="352">
        <f>'4b - Positive Exposure Tool'!N19</f>
        <v>0</v>
      </c>
      <c r="N13" s="641"/>
      <c r="O13" s="642"/>
      <c r="P13" s="642"/>
      <c r="Q13" s="643"/>
    </row>
    <row r="14" spans="1:28" s="27" customFormat="1" ht="18.95" customHeight="1" x14ac:dyDescent="0.25">
      <c r="A14" s="661" t="s">
        <v>311</v>
      </c>
      <c r="B14" s="661"/>
      <c r="C14" s="661"/>
      <c r="D14" s="661"/>
      <c r="E14" s="404" t="s">
        <v>263</v>
      </c>
      <c r="F14" s="404" t="s">
        <v>263</v>
      </c>
      <c r="G14" s="404" t="s">
        <v>263</v>
      </c>
      <c r="H14" s="404" t="s">
        <v>263</v>
      </c>
      <c r="I14" s="352">
        <f>'4b - Positive Exposure Tool'!J20</f>
        <v>0</v>
      </c>
      <c r="J14" s="352">
        <f>'4b - Positive Exposure Tool'!K20</f>
        <v>0</v>
      </c>
      <c r="K14" s="352">
        <f>'4b - Positive Exposure Tool'!L20</f>
        <v>0</v>
      </c>
      <c r="L14" s="352">
        <f>'4b - Positive Exposure Tool'!M20</f>
        <v>0</v>
      </c>
      <c r="M14" s="352">
        <f>'4b - Positive Exposure Tool'!N20</f>
        <v>0</v>
      </c>
      <c r="N14" s="641"/>
      <c r="O14" s="642"/>
      <c r="P14" s="642"/>
      <c r="Q14" s="643"/>
    </row>
    <row r="15" spans="1:28" s="27" customFormat="1" ht="18.600000000000001" customHeight="1" x14ac:dyDescent="0.25">
      <c r="A15" s="645" t="s">
        <v>283</v>
      </c>
      <c r="B15" s="645"/>
      <c r="C15" s="645"/>
      <c r="D15" s="646"/>
      <c r="E15" s="352">
        <f>'5 - Staff Absenteeism Tool'!I28</f>
        <v>0</v>
      </c>
      <c r="F15" s="352">
        <f>'5 - Staff Absenteeism Tool'!J28</f>
        <v>0</v>
      </c>
      <c r="G15" s="352">
        <f>'5 - Staff Absenteeism Tool'!K28</f>
        <v>0</v>
      </c>
      <c r="H15" s="352">
        <f>'5 - Staff Absenteeism Tool'!L28</f>
        <v>0</v>
      </c>
      <c r="I15" s="352">
        <f>'5 - Staff Absenteeism Tool'!M28</f>
        <v>0</v>
      </c>
      <c r="J15" s="352">
        <f>'5 - Staff Absenteeism Tool'!N28</f>
        <v>0</v>
      </c>
      <c r="K15" s="352">
        <f>'5 - Staff Absenteeism Tool'!O28</f>
        <v>0</v>
      </c>
      <c r="L15" s="352">
        <f>'5 - Staff Absenteeism Tool'!P28</f>
        <v>0</v>
      </c>
      <c r="M15" s="352">
        <f>'5 - Staff Absenteeism Tool'!Q28</f>
        <v>0</v>
      </c>
      <c r="N15" s="638"/>
      <c r="O15" s="639"/>
      <c r="P15" s="639"/>
      <c r="Q15" s="640"/>
      <c r="R15" s="45"/>
    </row>
    <row r="16" spans="1:28" s="27" customFormat="1" ht="18.95" customHeight="1" x14ac:dyDescent="0.25">
      <c r="A16" s="645" t="s">
        <v>284</v>
      </c>
      <c r="B16" s="645"/>
      <c r="C16" s="645"/>
      <c r="D16" s="646"/>
      <c r="E16" s="352">
        <f>'5 - Staff Absenteeism Tool'!I19</f>
        <v>0</v>
      </c>
      <c r="F16" s="352">
        <f>'5 - Staff Absenteeism Tool'!J19</f>
        <v>0</v>
      </c>
      <c r="G16" s="352">
        <f>'5 - Staff Absenteeism Tool'!K19</f>
        <v>0</v>
      </c>
      <c r="H16" s="352">
        <f>'5 - Staff Absenteeism Tool'!L19</f>
        <v>0</v>
      </c>
      <c r="I16" s="352">
        <f>'5 - Staff Absenteeism Tool'!M19</f>
        <v>0</v>
      </c>
      <c r="J16" s="352">
        <f>'5 - Staff Absenteeism Tool'!N19</f>
        <v>0</v>
      </c>
      <c r="K16" s="352">
        <f>'5 - Staff Absenteeism Tool'!O19</f>
        <v>0</v>
      </c>
      <c r="L16" s="352">
        <f>'5 - Staff Absenteeism Tool'!P19</f>
        <v>0</v>
      </c>
      <c r="M16" s="352">
        <f>'5 - Staff Absenteeism Tool'!Q19</f>
        <v>0</v>
      </c>
      <c r="N16" s="638"/>
      <c r="O16" s="639"/>
      <c r="P16" s="639"/>
      <c r="Q16" s="640"/>
      <c r="R16" s="45"/>
    </row>
    <row r="17" spans="1:26" s="27" customFormat="1" ht="18.95" customHeight="1" x14ac:dyDescent="0.25">
      <c r="A17" s="203" t="s">
        <v>285</v>
      </c>
      <c r="B17" s="203"/>
      <c r="C17" s="203"/>
      <c r="D17" s="203"/>
      <c r="E17" s="352">
        <f>'5 - Staff Absenteeism Tool'!I18</f>
        <v>0</v>
      </c>
      <c r="F17" s="352">
        <f>'5 - Staff Absenteeism Tool'!J18</f>
        <v>0</v>
      </c>
      <c r="G17" s="352">
        <f>'5 - Staff Absenteeism Tool'!K18</f>
        <v>0</v>
      </c>
      <c r="H17" s="352">
        <f>'5 - Staff Absenteeism Tool'!L18</f>
        <v>0</v>
      </c>
      <c r="I17" s="352">
        <f>'5 - Staff Absenteeism Tool'!M18</f>
        <v>0</v>
      </c>
      <c r="J17" s="352">
        <f>'5 - Staff Absenteeism Tool'!N18</f>
        <v>0</v>
      </c>
      <c r="K17" s="352">
        <f>'5 - Staff Absenteeism Tool'!O18</f>
        <v>0</v>
      </c>
      <c r="L17" s="352">
        <f>'5 - Staff Absenteeism Tool'!P18</f>
        <v>0</v>
      </c>
      <c r="M17" s="352">
        <f>'5 - Staff Absenteeism Tool'!Q18</f>
        <v>0</v>
      </c>
      <c r="N17" s="638"/>
      <c r="O17" s="639"/>
      <c r="P17" s="639"/>
      <c r="Q17" s="640"/>
      <c r="R17" s="45"/>
    </row>
    <row r="18" spans="1:26" s="27" customFormat="1" ht="18.95" customHeight="1" x14ac:dyDescent="0.25">
      <c r="A18" s="406" t="s">
        <v>286</v>
      </c>
      <c r="B18" s="406"/>
      <c r="C18" s="406"/>
      <c r="D18" s="407"/>
      <c r="E18" s="352">
        <f>'5 - Staff Absenteeism Tool'!I20</f>
        <v>0</v>
      </c>
      <c r="F18" s="352">
        <f>'5 - Staff Absenteeism Tool'!J20</f>
        <v>0</v>
      </c>
      <c r="G18" s="352">
        <f>'5 - Staff Absenteeism Tool'!K20</f>
        <v>0</v>
      </c>
      <c r="H18" s="352">
        <f>'5 - Staff Absenteeism Tool'!L20</f>
        <v>0</v>
      </c>
      <c r="I18" s="352">
        <f>'5 - Staff Absenteeism Tool'!M20</f>
        <v>0</v>
      </c>
      <c r="J18" s="352">
        <f>'5 - Staff Absenteeism Tool'!N20</f>
        <v>0</v>
      </c>
      <c r="K18" s="352">
        <f>'5 - Staff Absenteeism Tool'!O20</f>
        <v>0</v>
      </c>
      <c r="L18" s="352">
        <f>'5 - Staff Absenteeism Tool'!P20</f>
        <v>0</v>
      </c>
      <c r="M18" s="352">
        <f>'5 - Staff Absenteeism Tool'!Q20</f>
        <v>0</v>
      </c>
      <c r="N18" s="638"/>
      <c r="O18" s="639"/>
      <c r="P18" s="639"/>
      <c r="Q18" s="640"/>
      <c r="R18" s="45"/>
    </row>
    <row r="19" spans="1:26" s="27" customFormat="1" ht="18.95" customHeight="1" x14ac:dyDescent="0.25">
      <c r="A19" s="655" t="s">
        <v>287</v>
      </c>
      <c r="B19" s="656"/>
      <c r="C19" s="656"/>
      <c r="D19" s="657"/>
      <c r="E19" s="353">
        <f>'6 - BASP'!D27</f>
        <v>0</v>
      </c>
      <c r="F19" s="353">
        <f>'6 - BASP'!E27</f>
        <v>0</v>
      </c>
      <c r="G19" s="353">
        <f>'6 - BASP'!F27</f>
        <v>0</v>
      </c>
      <c r="H19" s="353">
        <f>'6 - BASP'!G27</f>
        <v>0</v>
      </c>
      <c r="I19" s="353">
        <f>'6 - BASP'!H27</f>
        <v>0</v>
      </c>
      <c r="J19" s="353">
        <f>'6 - BASP'!I27</f>
        <v>0</v>
      </c>
      <c r="K19" s="353">
        <f>'6 - BASP'!J27</f>
        <v>0</v>
      </c>
      <c r="L19" s="353">
        <f>'6 - BASP'!K27</f>
        <v>0</v>
      </c>
      <c r="M19" s="353">
        <f>'6 - BASP'!L27</f>
        <v>0</v>
      </c>
      <c r="N19" s="638"/>
      <c r="O19" s="639"/>
      <c r="P19" s="639"/>
      <c r="Q19" s="640"/>
      <c r="R19" s="45"/>
    </row>
    <row r="20" spans="1:26" s="27" customFormat="1" x14ac:dyDescent="0.25">
      <c r="A20" s="193"/>
      <c r="B20" s="193"/>
      <c r="C20" s="193"/>
      <c r="D20" s="193"/>
      <c r="E20" s="223"/>
      <c r="F20" s="223"/>
      <c r="G20" s="223"/>
      <c r="H20" s="223"/>
      <c r="I20" s="223"/>
      <c r="J20" s="223"/>
      <c r="K20" s="223"/>
      <c r="L20" s="223"/>
      <c r="M20" s="223"/>
      <c r="R20" s="45"/>
    </row>
    <row r="21" spans="1:26" ht="27.6" customHeight="1" x14ac:dyDescent="0.25">
      <c r="A21" s="57"/>
      <c r="B21" s="57"/>
      <c r="C21" s="57"/>
      <c r="D21" s="57"/>
      <c r="E21" s="224" t="s">
        <v>134</v>
      </c>
      <c r="F21" s="57"/>
      <c r="G21" s="57"/>
      <c r="H21" s="57"/>
      <c r="I21" s="57"/>
      <c r="J21" s="57"/>
      <c r="K21" s="57"/>
      <c r="L21" s="57"/>
      <c r="M21" s="57"/>
      <c r="R21" s="2"/>
      <c r="S21" s="2"/>
      <c r="T21" s="2"/>
      <c r="U21" s="2"/>
      <c r="V21" s="2"/>
      <c r="W21" s="2"/>
      <c r="X21" s="2"/>
      <c r="Y21" s="2"/>
      <c r="Z21" s="2"/>
    </row>
    <row r="22" spans="1:26" s="27" customFormat="1" ht="25.5" customHeight="1" x14ac:dyDescent="0.25">
      <c r="A22" s="651" t="s">
        <v>108</v>
      </c>
      <c r="B22" s="651"/>
      <c r="C22" s="651"/>
      <c r="D22" s="651"/>
      <c r="E22" s="132" t="s">
        <v>109</v>
      </c>
      <c r="F22" s="658" t="s">
        <v>63</v>
      </c>
      <c r="G22" s="659"/>
      <c r="H22" s="659"/>
      <c r="I22" s="659"/>
      <c r="J22" s="659"/>
      <c r="K22" s="660"/>
      <c r="L22"/>
      <c r="M22"/>
      <c r="N22"/>
      <c r="O22"/>
      <c r="P22"/>
      <c r="Q22"/>
      <c r="R22" s="45"/>
    </row>
    <row r="23" spans="1:26" s="27" customFormat="1" ht="27.75" customHeight="1" x14ac:dyDescent="0.25">
      <c r="A23" s="652" t="s">
        <v>110</v>
      </c>
      <c r="B23" s="653"/>
      <c r="C23" s="653"/>
      <c r="D23" s="654"/>
      <c r="E23" s="134"/>
      <c r="F23" s="647"/>
      <c r="G23" s="648"/>
      <c r="H23" s="648"/>
      <c r="I23" s="648"/>
      <c r="J23" s="648"/>
      <c r="K23" s="649"/>
      <c r="L23"/>
      <c r="M23"/>
      <c r="N23"/>
      <c r="O23"/>
      <c r="P23"/>
      <c r="Q23"/>
    </row>
    <row r="24" spans="1:26" s="27" customFormat="1" ht="24" customHeight="1" x14ac:dyDescent="0.25">
      <c r="A24" s="650" t="s">
        <v>111</v>
      </c>
      <c r="B24" s="650"/>
      <c r="C24" s="650"/>
      <c r="D24" s="650"/>
      <c r="E24" s="134"/>
      <c r="F24" s="647"/>
      <c r="G24" s="648"/>
      <c r="H24" s="648"/>
      <c r="I24" s="648"/>
      <c r="J24" s="648"/>
      <c r="K24" s="649"/>
      <c r="L24"/>
      <c r="M24"/>
      <c r="N24"/>
      <c r="O24"/>
      <c r="P24"/>
      <c r="Q24"/>
    </row>
    <row r="25" spans="1:26" s="27" customFormat="1" ht="24" customHeight="1" x14ac:dyDescent="0.25">
      <c r="A25" s="650" t="s">
        <v>118</v>
      </c>
      <c r="B25" s="650"/>
      <c r="C25" s="650"/>
      <c r="D25" s="650"/>
      <c r="E25" s="134"/>
      <c r="F25" s="647"/>
      <c r="G25" s="648"/>
      <c r="H25" s="648"/>
      <c r="I25" s="648"/>
      <c r="J25" s="648"/>
      <c r="K25" s="649"/>
      <c r="L25" s="133"/>
      <c r="M25" s="133"/>
      <c r="N25" s="2"/>
      <c r="O25" s="2"/>
    </row>
    <row r="26" spans="1:26" s="27" customFormat="1" x14ac:dyDescent="0.25"/>
    <row r="27" spans="1:26" customFormat="1" x14ac:dyDescent="0.25"/>
    <row r="28" spans="1:26" customFormat="1" x14ac:dyDescent="0.25">
      <c r="A28" s="2"/>
    </row>
    <row r="29" spans="1:26" customFormat="1" x14ac:dyDescent="0.25"/>
    <row r="30" spans="1:26" customFormat="1" x14ac:dyDescent="0.25"/>
    <row r="31" spans="1:26" customFormat="1" x14ac:dyDescent="0.25"/>
    <row r="32" spans="1:26" s="27" customFormat="1" x14ac:dyDescent="0.25">
      <c r="A32"/>
      <c r="B32"/>
      <c r="C32"/>
      <c r="D32"/>
      <c r="E32"/>
      <c r="F32"/>
      <c r="G32"/>
      <c r="H32"/>
      <c r="I32"/>
      <c r="J32"/>
      <c r="K32"/>
      <c r="L32"/>
      <c r="M32"/>
      <c r="N32"/>
      <c r="O32"/>
    </row>
    <row r="33" spans="7:15" s="27" customFormat="1" x14ac:dyDescent="0.25">
      <c r="G33"/>
      <c r="H33"/>
      <c r="I33"/>
      <c r="J33"/>
      <c r="K33"/>
      <c r="L33"/>
      <c r="M33"/>
      <c r="N33"/>
      <c r="O33"/>
    </row>
    <row r="34" spans="7:15" s="27" customFormat="1" x14ac:dyDescent="0.25">
      <c r="G34"/>
      <c r="H34"/>
      <c r="I34"/>
      <c r="J34"/>
      <c r="K34"/>
      <c r="L34"/>
      <c r="M34"/>
      <c r="N34"/>
      <c r="O34"/>
    </row>
    <row r="35" spans="7:15" s="27" customFormat="1" x14ac:dyDescent="0.25">
      <c r="G35"/>
      <c r="H35"/>
      <c r="I35"/>
      <c r="J35"/>
      <c r="K35"/>
      <c r="L35"/>
      <c r="M35"/>
      <c r="N35"/>
      <c r="O35"/>
    </row>
    <row r="36" spans="7:15" s="27" customFormat="1" x14ac:dyDescent="0.25">
      <c r="G36"/>
      <c r="H36"/>
      <c r="I36"/>
      <c r="J36"/>
      <c r="K36"/>
      <c r="L36"/>
      <c r="M36"/>
      <c r="N36"/>
      <c r="O36"/>
    </row>
    <row r="37" spans="7:15" s="27" customFormat="1" x14ac:dyDescent="0.25"/>
    <row r="38" spans="7:15" s="27" customFormat="1" x14ac:dyDescent="0.25"/>
    <row r="39" spans="7:15" s="27" customFormat="1" x14ac:dyDescent="0.25"/>
    <row r="40" spans="7:15" s="27" customFormat="1" x14ac:dyDescent="0.25"/>
    <row r="41" spans="7:15" s="27" customFormat="1" x14ac:dyDescent="0.25"/>
    <row r="42" spans="7:15" s="27" customFormat="1" x14ac:dyDescent="0.25"/>
    <row r="43" spans="7:15" s="27" customFormat="1" x14ac:dyDescent="0.25"/>
    <row r="44" spans="7:15" s="27" customFormat="1" x14ac:dyDescent="0.25"/>
    <row r="45" spans="7:15" s="27" customFormat="1" x14ac:dyDescent="0.25"/>
    <row r="46" spans="7:15" s="27" customFormat="1" x14ac:dyDescent="0.25"/>
    <row r="47" spans="7:15" s="27" customFormat="1" x14ac:dyDescent="0.25"/>
    <row r="48" spans="7:15" s="27" customFormat="1" x14ac:dyDescent="0.25"/>
    <row r="49" spans="1:1" s="27" customFormat="1" x14ac:dyDescent="0.25"/>
    <row r="50" spans="1:1" s="27" customFormat="1" x14ac:dyDescent="0.25"/>
    <row r="51" spans="1:1" s="27" customFormat="1" x14ac:dyDescent="0.25">
      <c r="A51" s="55" t="s">
        <v>67</v>
      </c>
    </row>
    <row r="52" spans="1:1" s="27" customFormat="1" x14ac:dyDescent="0.25">
      <c r="A52" s="55" t="s">
        <v>112</v>
      </c>
    </row>
    <row r="53" spans="1:1" s="27" customFormat="1" x14ac:dyDescent="0.25"/>
    <row r="54" spans="1:1" s="27" customFormat="1" x14ac:dyDescent="0.25"/>
    <row r="55" spans="1:1" s="27" customFormat="1" x14ac:dyDescent="0.25"/>
    <row r="56" spans="1:1" s="27" customFormat="1" x14ac:dyDescent="0.25"/>
    <row r="57" spans="1:1" s="27" customFormat="1" x14ac:dyDescent="0.25"/>
    <row r="58" spans="1:1" s="27" customFormat="1" x14ac:dyDescent="0.25"/>
    <row r="59" spans="1:1" s="27" customFormat="1" x14ac:dyDescent="0.25"/>
    <row r="60" spans="1:1" s="27" customFormat="1" x14ac:dyDescent="0.25"/>
    <row r="61" spans="1:1" s="27" customFormat="1" x14ac:dyDescent="0.25"/>
    <row r="62" spans="1:1" s="27" customFormat="1" x14ac:dyDescent="0.25"/>
    <row r="63" spans="1:1" s="27" customFormat="1" x14ac:dyDescent="0.25"/>
    <row r="64" spans="1:1"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sheetData>
  <sheetProtection algorithmName="SHA-512" hashValue="pZMI814wUAczJQlCT9d+53tIXz82ST/ZYxilTWZe1mwO05HV6l8wZMa29PvwHaOzYBmQV70nQU3t3k0OKmtgXg==" saltValue="j8M8ZTuvESIvsG/3sVYscw==" spinCount="100000" sheet="1" selectLockedCells="1"/>
  <mergeCells count="30">
    <mergeCell ref="F23:K23"/>
    <mergeCell ref="F22:K22"/>
    <mergeCell ref="A13:D13"/>
    <mergeCell ref="A14:D14"/>
    <mergeCell ref="A8:D8"/>
    <mergeCell ref="N8:Q8"/>
    <mergeCell ref="A9:D9"/>
    <mergeCell ref="N9:Q9"/>
    <mergeCell ref="F25:K25"/>
    <mergeCell ref="F24:K24"/>
    <mergeCell ref="A25:D25"/>
    <mergeCell ref="A24:D24"/>
    <mergeCell ref="A10:D10"/>
    <mergeCell ref="A15:D15"/>
    <mergeCell ref="A12:D12"/>
    <mergeCell ref="A22:D22"/>
    <mergeCell ref="A23:D23"/>
    <mergeCell ref="A11:D11"/>
    <mergeCell ref="A16:D16"/>
    <mergeCell ref="A19:D19"/>
    <mergeCell ref="N10:Q10"/>
    <mergeCell ref="N16:Q16"/>
    <mergeCell ref="N11:Q11"/>
    <mergeCell ref="N12:Q12"/>
    <mergeCell ref="N19:Q19"/>
    <mergeCell ref="N15:Q15"/>
    <mergeCell ref="N17:Q17"/>
    <mergeCell ref="N18:Q18"/>
    <mergeCell ref="N13:Q13"/>
    <mergeCell ref="N14:Q14"/>
  </mergeCells>
  <dataValidations count="1">
    <dataValidation type="list" allowBlank="1" showInputMessage="1" showErrorMessage="1" sqref="E23:E25" xr:uid="{16343F54-5F71-45F2-B615-9DC19E71BCAC}">
      <formula1>$A$51:$A$52</formula1>
    </dataValidation>
  </dataValidations>
  <pageMargins left="0.7" right="0.7" top="0.75" bottom="0.75" header="0.3" footer="0.3"/>
  <pageSetup paperSize="5"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1 - Overview and Instructions</vt:lpstr>
      <vt:lpstr>2 - Management Representation</vt:lpstr>
      <vt:lpstr>3 - Phase 4 Funding</vt:lpstr>
      <vt:lpstr>4a - Child Absenteeism Tool</vt:lpstr>
      <vt:lpstr>4b - Positive Exposure Tool</vt:lpstr>
      <vt:lpstr>5 - Staff Absenteeism Tool</vt:lpstr>
      <vt:lpstr>6 - BASP</vt:lpstr>
      <vt:lpstr>7 - Stale-Dated Chq</vt:lpstr>
      <vt:lpstr>8 - KPIs</vt:lpstr>
      <vt:lpstr>9 - Reconciliation Summary</vt:lpstr>
      <vt:lpstr>'1 - Overview and Instructions'!Print_Area</vt:lpstr>
      <vt:lpstr>'2 - Management Representation'!Print_Area</vt:lpstr>
      <vt:lpstr>'3 - Phase 4 Funding'!Print_Area</vt:lpstr>
      <vt:lpstr>'8 - KPIs'!Print_Area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Pabla, Harpreet</dc:creator>
  <cp:lastModifiedBy>Barillas, Jeffrey</cp:lastModifiedBy>
  <cp:lastPrinted>2019-07-26T15:12:49Z</cp:lastPrinted>
  <dcterms:created xsi:type="dcterms:W3CDTF">2019-05-21T14:39:39Z</dcterms:created>
  <dcterms:modified xsi:type="dcterms:W3CDTF">2021-12-20T15:40:38Z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