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AFE4\CS-SDMT-2CC\13068\Desktop\EYCCS\"/>
    </mc:Choice>
  </mc:AlternateContent>
  <xr:revisionPtr revIDLastSave="0" documentId="8_{923FCB16-C959-4EEE-8835-D8F0EB181DB7}" xr6:coauthVersionLast="47" xr6:coauthVersionMax="47" xr10:uidLastSave="{00000000-0000-0000-0000-000000000000}"/>
  <workbookProtection workbookAlgorithmName="SHA-512" workbookHashValue="pFbVD5D1ZHh69ub1wURSd4P9UD0MWQHNAA/xsU58dTbCWQPFxOq6zzjz2wNHVmyVMYEJdxsQ7HtSN2tpXCk2EA==" workbookSaltValue="F6ieTm8pHwNV8aquUYJmTw==" workbookSpinCount="100000" lockStructure="1"/>
  <bookViews>
    <workbookView xWindow="-108" yWindow="-108" windowWidth="23256" windowHeight="12576" activeTab="1" xr2:uid="{00000000-000D-0000-FFFF-FFFF00000000}"/>
  </bookViews>
  <sheets>
    <sheet name="A1 - Identification" sheetId="6" r:id="rId1"/>
    <sheet name="A2 - Financial Position" sheetId="20" r:id="rId2"/>
    <sheet name="A3 - Operations" sheetId="21" r:id="rId3"/>
    <sheet name="A4 - Financial Health Score" sheetId="26" state="hidden" r:id="rId4"/>
  </sheets>
  <definedNames>
    <definedName name="_xlnm.Print_Area" localSheetId="0">'A1 - Identification'!$A$1:$F$34</definedName>
    <definedName name="_xlnm.Print_Area" localSheetId="1">'A2 - Financial Position'!$A$1:$F$55</definedName>
    <definedName name="_xlnm.Print_Area" localSheetId="2">'A3 - Operations'!$A$1:$L$76</definedName>
    <definedName name="_xlnm.Print_Area" localSheetId="3">'A4 - Financial Health Score'!$A$1:$Q$17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0" l="1"/>
  <c r="A1" i="21"/>
  <c r="E13" i="21"/>
  <c r="D33" i="21"/>
  <c r="E33" i="21" s="1"/>
  <c r="D70" i="21"/>
  <c r="D60" i="21"/>
  <c r="D53" i="21"/>
  <c r="D50" i="21"/>
  <c r="D52" i="21"/>
  <c r="E52" i="21" s="1"/>
  <c r="D9" i="21" l="1"/>
  <c r="D8" i="21"/>
  <c r="D69" i="21" l="1"/>
  <c r="D67" i="21"/>
  <c r="E67" i="21" s="1"/>
  <c r="D66" i="21"/>
  <c r="E66" i="21" s="1"/>
  <c r="D63" i="21"/>
  <c r="D62" i="21"/>
  <c r="D61" i="21"/>
  <c r="D59" i="21"/>
  <c r="D58" i="21"/>
  <c r="E58" i="21" s="1"/>
  <c r="D57" i="21"/>
  <c r="D56" i="21"/>
  <c r="D55" i="21"/>
  <c r="D54" i="21"/>
  <c r="D51" i="21"/>
  <c r="D49" i="21"/>
  <c r="E49" i="21" s="1"/>
  <c r="D48" i="21"/>
  <c r="D44" i="21"/>
  <c r="D45" i="21"/>
  <c r="D41" i="21"/>
  <c r="D40" i="21"/>
  <c r="D39" i="21"/>
  <c r="D14" i="21"/>
  <c r="D36" i="21"/>
  <c r="D35" i="21"/>
  <c r="D34" i="21"/>
  <c r="D32" i="21"/>
  <c r="D31" i="21"/>
  <c r="D30" i="21"/>
  <c r="D47" i="21" l="1"/>
  <c r="C65" i="21" l="1"/>
  <c r="D10" i="21"/>
  <c r="E56" i="21" l="1"/>
  <c r="E62" i="21" l="1"/>
  <c r="A3" i="21"/>
  <c r="E69" i="21" l="1"/>
  <c r="E53" i="21"/>
  <c r="E25" i="21" l="1"/>
  <c r="E26" i="21"/>
  <c r="E63" i="21"/>
  <c r="E55" i="21"/>
  <c r="E44" i="21"/>
  <c r="E41" i="21"/>
  <c r="E31" i="21"/>
  <c r="E34" i="21"/>
  <c r="E36" i="21"/>
  <c r="D23" i="21"/>
  <c r="E27" i="21"/>
  <c r="E24" i="21"/>
  <c r="E12" i="21"/>
  <c r="E14" i="21"/>
  <c r="E15" i="21"/>
  <c r="E16" i="21"/>
  <c r="E17" i="21"/>
  <c r="E7" i="21"/>
  <c r="D18" i="21"/>
  <c r="E45" i="21" l="1"/>
  <c r="E43" i="21" s="1"/>
  <c r="E70" i="21"/>
  <c r="E50" i="21"/>
  <c r="E57" i="21"/>
  <c r="E61" i="21"/>
  <c r="E30" i="21"/>
  <c r="D29" i="21"/>
  <c r="E32" i="21"/>
  <c r="E35" i="21"/>
  <c r="E39" i="21"/>
  <c r="E51" i="21"/>
  <c r="E60" i="21"/>
  <c r="E40" i="21"/>
  <c r="E48" i="21"/>
  <c r="E54" i="21"/>
  <c r="E59" i="21"/>
  <c r="D38" i="21"/>
  <c r="D43" i="21"/>
  <c r="D113" i="21" l="1"/>
  <c r="E47" i="21"/>
  <c r="E38" i="21"/>
  <c r="A3" i="26"/>
  <c r="A1" i="26"/>
  <c r="C43" i="21"/>
  <c r="C38" i="21"/>
  <c r="C34" i="20"/>
  <c r="C47" i="21"/>
  <c r="C30" i="20"/>
  <c r="C16" i="20"/>
  <c r="C29" i="21"/>
  <c r="E29" i="21" s="1"/>
  <c r="C23" i="21"/>
  <c r="E23" i="21" s="1"/>
  <c r="A3" i="20"/>
  <c r="C12" i="20"/>
  <c r="C38" i="20" l="1"/>
  <c r="C20" i="20"/>
  <c r="C72" i="21"/>
  <c r="C18" i="21"/>
  <c r="E11" i="21"/>
  <c r="E18" i="21" s="1"/>
  <c r="C7" i="26"/>
  <c r="L7" i="26" s="1"/>
  <c r="Q7" i="26" s="1"/>
  <c r="E113" i="21" l="1"/>
  <c r="C113" i="21" s="1"/>
  <c r="D68" i="21" s="1"/>
  <c r="C74" i="21"/>
  <c r="C12" i="26" s="1"/>
  <c r="L12" i="26" s="1"/>
  <c r="Q12" i="26" s="1"/>
  <c r="C8" i="26"/>
  <c r="L8" i="26" s="1"/>
  <c r="Q8" i="26" s="1"/>
  <c r="C10" i="26"/>
  <c r="L10" i="26" s="1"/>
  <c r="Q10" i="26" s="1"/>
  <c r="C52" i="20" l="1"/>
  <c r="Q14" i="26"/>
  <c r="C55" i="20" l="1"/>
  <c r="C42" i="20" s="1"/>
  <c r="C45" i="20" s="1"/>
  <c r="C47" i="20" s="1"/>
  <c r="Q15" i="26"/>
  <c r="A49" i="20" l="1"/>
  <c r="E68" i="21" l="1"/>
  <c r="E65" i="21" s="1"/>
  <c r="E72" i="21" s="1"/>
  <c r="E74" i="21" s="1"/>
  <c r="D65" i="21"/>
  <c r="D72" i="21" s="1"/>
  <c r="D74" i="21" s="1"/>
</calcChain>
</file>

<file path=xl/sharedStrings.xml><?xml version="1.0" encoding="utf-8"?>
<sst xmlns="http://schemas.openxmlformats.org/spreadsheetml/2006/main" count="273" uniqueCount="257">
  <si>
    <t>Contact Info</t>
  </si>
  <si>
    <t>Agency Legal Name:</t>
  </si>
  <si>
    <t>Agency Operating Name:</t>
  </si>
  <si>
    <t>Contact Name:</t>
  </si>
  <si>
    <t>Phone Number:</t>
  </si>
  <si>
    <t>Auspice:</t>
  </si>
  <si>
    <t>Region of Peel Staff Only</t>
  </si>
  <si>
    <t>Vendor ID:</t>
  </si>
  <si>
    <t>Region of Peel Contact Information</t>
  </si>
  <si>
    <t>ID100</t>
  </si>
  <si>
    <t>ID101</t>
  </si>
  <si>
    <t>ID103</t>
  </si>
  <si>
    <t>ID104</t>
  </si>
  <si>
    <t>ID105</t>
  </si>
  <si>
    <t>ID106</t>
  </si>
  <si>
    <t>ID107</t>
  </si>
  <si>
    <t>ID108</t>
  </si>
  <si>
    <t>ID001</t>
  </si>
  <si>
    <t>ASSETS</t>
  </si>
  <si>
    <t>OTHERS</t>
  </si>
  <si>
    <t>TOTAL CURRENT ASSETS</t>
  </si>
  <si>
    <t>TOTAL ASSETS</t>
  </si>
  <si>
    <t>LIABILITIES</t>
  </si>
  <si>
    <t>CURRENT LIABILITIES</t>
  </si>
  <si>
    <t>TOTAL NON-CURRENT LIABILITIES</t>
  </si>
  <si>
    <t>TOTAL LIABILITIES</t>
  </si>
  <si>
    <t>EQUITY / NET ASSETS</t>
  </si>
  <si>
    <t>TOTAL EQUITY OR NET ASSETS</t>
  </si>
  <si>
    <t>REVENUE DETAILS</t>
  </si>
  <si>
    <t xml:space="preserve">   TOTAL REVENUE</t>
  </si>
  <si>
    <t>EXPENSE DETAILS</t>
  </si>
  <si>
    <t xml:space="preserve">   Other - please specify</t>
  </si>
  <si>
    <t>OCCUPANCY</t>
  </si>
  <si>
    <t>421a</t>
  </si>
  <si>
    <t>421b</t>
  </si>
  <si>
    <t>421c</t>
  </si>
  <si>
    <t>PROGRAM</t>
  </si>
  <si>
    <t xml:space="preserve">   Advertising and Promotions</t>
  </si>
  <si>
    <t>451c</t>
  </si>
  <si>
    <t>451d</t>
  </si>
  <si>
    <t>451e</t>
  </si>
  <si>
    <t xml:space="preserve">   Insurance</t>
  </si>
  <si>
    <t>451f</t>
  </si>
  <si>
    <t xml:space="preserve">   Office and General</t>
  </si>
  <si>
    <t>451g</t>
  </si>
  <si>
    <t>451h</t>
  </si>
  <si>
    <t xml:space="preserve">   Professional and Consulting Fees</t>
  </si>
  <si>
    <t>451i</t>
  </si>
  <si>
    <t xml:space="preserve">   Utilities</t>
  </si>
  <si>
    <t xml:space="preserve">   TOTAL EXPENSES</t>
  </si>
  <si>
    <t xml:space="preserve">   Amortization / Depreciation</t>
  </si>
  <si>
    <t xml:space="preserve">   Bad Debts</t>
  </si>
  <si>
    <t>411a</t>
  </si>
  <si>
    <t>411b</t>
  </si>
  <si>
    <t>451a</t>
  </si>
  <si>
    <t>SHORT TERM LOANS</t>
  </si>
  <si>
    <t>TOTAL NON-CURRENT ASSETS (NET OF AMORTIZATION)</t>
  </si>
  <si>
    <t>Centre-Based or Home-Based:</t>
  </si>
  <si>
    <t>ID109</t>
  </si>
  <si>
    <t>ACCOUNTS RECEIVABLE (NET OF ALLOWANCE)</t>
  </si>
  <si>
    <t>ID110</t>
  </si>
  <si>
    <t>Audit/Review - Unqualified Opinion</t>
  </si>
  <si>
    <t>Audit/Review - Qualified Opinion</t>
  </si>
  <si>
    <t>Audit/Review - Denial / Adverse Opinion</t>
  </si>
  <si>
    <t>Notice to Reader - No Opinion</t>
  </si>
  <si>
    <t>Centre-Based</t>
  </si>
  <si>
    <t>Home-Based</t>
  </si>
  <si>
    <t>Not-For-Profit</t>
  </si>
  <si>
    <t>For-Profit</t>
  </si>
  <si>
    <t>No</t>
  </si>
  <si>
    <t>CASH / BANK</t>
  </si>
  <si>
    <t>SHORT TERM INVESTMENTS</t>
  </si>
  <si>
    <t>BANK INDEBTEDNESS</t>
  </si>
  <si>
    <t>RETAINED EARNINGS / ACCUMULATED SURPLUS (DEFICIT)</t>
  </si>
  <si>
    <t>ADD: CURRENT INCOME (LOSS) / SURPLUS (DEFICITS)</t>
  </si>
  <si>
    <t>RETAINED EARNINGS / ACCUMULATED SURPLUS (DEFICIT), BEGINNING BALANCE</t>
  </si>
  <si>
    <t xml:space="preserve">   CURRENT INCOME (LOSS) OR SURPLUS (DEFICIENCY) </t>
  </si>
  <si>
    <t>500a</t>
  </si>
  <si>
    <t>500b</t>
  </si>
  <si>
    <t>500c</t>
  </si>
  <si>
    <t>500d</t>
  </si>
  <si>
    <t>SALARY COSTS (SALARIES &amp; BENEFITS)</t>
  </si>
  <si>
    <t xml:space="preserve">   Property Tax</t>
  </si>
  <si>
    <t>421d</t>
  </si>
  <si>
    <t>ACCOUNTS PAYABLE &amp; ACCRUED LIABILITIES</t>
  </si>
  <si>
    <t>DEFERRED REVENUE</t>
  </si>
  <si>
    <t>110a</t>
  </si>
  <si>
    <t>CAPITAL ASSETS (NET OF AMORTIZATION)</t>
  </si>
  <si>
    <t>RETAINED EARNINGS / ACCUMULATED SURPLUS (DEFICIT) DETAILS</t>
  </si>
  <si>
    <t>LESS: DIVIDENDS PAID</t>
  </si>
  <si>
    <t>Statement of Operations / Income Statement</t>
  </si>
  <si>
    <t>RETAINED EARNINGS / ACCUMULATED SURPLUS (DEFICIT), ENDING BALANCE</t>
  </si>
  <si>
    <t xml:space="preserve">   Property Insurance</t>
  </si>
  <si>
    <t>421e</t>
  </si>
  <si>
    <t xml:space="preserve">   Catering Service</t>
  </si>
  <si>
    <t>431a</t>
  </si>
  <si>
    <t>431b</t>
  </si>
  <si>
    <t>431c</t>
  </si>
  <si>
    <t>DUE FROM REGION OF PEEL</t>
  </si>
  <si>
    <t>DUE TO REGION OF PEEL</t>
  </si>
  <si>
    <t>111a</t>
  </si>
  <si>
    <t>211a</t>
  </si>
  <si>
    <t>MORTGAGE</t>
  </si>
  <si>
    <t>OTHER LOANS</t>
  </si>
  <si>
    <t xml:space="preserve">   Mortgage Interest</t>
  </si>
  <si>
    <t xml:space="preserve">   Food Costs</t>
  </si>
  <si>
    <t>421f</t>
  </si>
  <si>
    <t xml:space="preserve">   Program Supplies</t>
  </si>
  <si>
    <t xml:space="preserve">   Telephone &amp; Internet</t>
  </si>
  <si>
    <t xml:space="preserve">   Repairs &amp; Maintenance</t>
  </si>
  <si>
    <t>461a</t>
  </si>
  <si>
    <t>461b</t>
  </si>
  <si>
    <t>451j</t>
  </si>
  <si>
    <t xml:space="preserve">Early Years and Child Care Services </t>
  </si>
  <si>
    <t>451k</t>
  </si>
  <si>
    <t xml:space="preserve">Audit/Review - Qualified Opinion Due to Nature of Business </t>
  </si>
  <si>
    <t>Yes, Transacted @ Fair Market Value (FMV)</t>
  </si>
  <si>
    <t>Yes, Not Transacted @ Fair Market Value (FMV)</t>
  </si>
  <si>
    <t>LIQUIDITY</t>
  </si>
  <si>
    <t>LEVERAGE</t>
  </si>
  <si>
    <t>1. CURRENT RATIO</t>
  </si>
  <si>
    <t>3. DEBT-TO-ASSET RATIO</t>
  </si>
  <si>
    <t>PROFITABILITY</t>
  </si>
  <si>
    <t>115/215</t>
  </si>
  <si>
    <t>Adverse</t>
  </si>
  <si>
    <t>NTR</t>
  </si>
  <si>
    <t>Unqualified</t>
  </si>
  <si>
    <t>Qualified</t>
  </si>
  <si>
    <t>Low</t>
  </si>
  <si>
    <t>High</t>
  </si>
  <si>
    <t>N/A</t>
  </si>
  <si>
    <t>BENCHMARK</t>
  </si>
  <si>
    <t>&gt;1.0</t>
  </si>
  <si>
    <t>&gt;3 months</t>
  </si>
  <si>
    <t>SCORE RANGE</t>
  </si>
  <si>
    <t>&lt;0.25 = 0</t>
  </si>
  <si>
    <t>&lt;1 = 0</t>
  </si>
  <si>
    <t>&lt;0 = 0</t>
  </si>
  <si>
    <t>SCORE</t>
  </si>
  <si>
    <t>220/120</t>
  </si>
  <si>
    <t>WEIGHT</t>
  </si>
  <si>
    <t>WEIGHTED-SCORE</t>
  </si>
  <si>
    <t>FINAL SCORE &gt;&gt;&gt;</t>
  </si>
  <si>
    <t>OUTPUT</t>
  </si>
  <si>
    <t>FP Health Score</t>
  </si>
  <si>
    <t>441a</t>
  </si>
  <si>
    <t>451l</t>
  </si>
  <si>
    <t xml:space="preserve">   Legal</t>
  </si>
  <si>
    <t>451m</t>
  </si>
  <si>
    <t>Financial Annual Information Return (FAIR)</t>
  </si>
  <si>
    <t>Statement of Financial Position / Balance Sheet</t>
  </si>
  <si>
    <t xml:space="preserve">For questions and/or assistance in completing this workbook, please email EarlyYearsSystemDivision@peelregion.ca. </t>
  </si>
  <si>
    <t>Mailing Address (# and Street Name, Unit #):</t>
  </si>
  <si>
    <t>Mailing Address (City, Province, Postal Code):</t>
  </si>
  <si>
    <t>Assurance Level &amp; Opinion:</t>
  </si>
  <si>
    <t>Provider Information</t>
  </si>
  <si>
    <t>Year-End (e.g. December 31, 2020):</t>
  </si>
  <si>
    <t xml:space="preserve">   Rental of Office / Building</t>
  </si>
  <si>
    <t>Completed by:</t>
  </si>
  <si>
    <t>&gt;0.4 and &lt;0.6 = 50</t>
  </si>
  <si>
    <t>&lt;0.4</t>
  </si>
  <si>
    <t>&gt;=0.25 and &lt;1.0 = 50</t>
  </si>
  <si>
    <t>&gt;=1.0 = 100</t>
  </si>
  <si>
    <t>&gt;=1 and &lt;3 = 50</t>
  </si>
  <si>
    <t>&gt;=3 = 100</t>
  </si>
  <si>
    <t>&gt;=0.6 = 0</t>
  </si>
  <si>
    <t>&lt;=0.4 = 100</t>
  </si>
  <si>
    <t>&gt;=6% = 100</t>
  </si>
  <si>
    <t>&gt;=0 and &lt;6% = 75</t>
  </si>
  <si>
    <t>(110+110a+111)/(490-451c) x 1/12)</t>
  </si>
  <si>
    <t>500b/325</t>
  </si>
  <si>
    <t>&gt;=6%</t>
  </si>
  <si>
    <t>TOTAL</t>
  </si>
  <si>
    <t xml:space="preserve">   Franchise fees </t>
  </si>
  <si>
    <t xml:space="preserve">   Admin Salaries &amp; Benefits (excluding management fee)</t>
  </si>
  <si>
    <t>GENERAL ADMINISTRATION</t>
  </si>
  <si>
    <t xml:space="preserve">   Management Salaries &amp; Benefits (excluding management fee)</t>
  </si>
  <si>
    <t xml:space="preserve">   Professional Dues</t>
  </si>
  <si>
    <t xml:space="preserve">   Management Fee </t>
  </si>
  <si>
    <t>OTHER RESERVE (IF APPLICABLE)</t>
  </si>
  <si>
    <t xml:space="preserve">   Program Related Salaries &amp; Benefits (excluding management fee)</t>
  </si>
  <si>
    <t>451n</t>
  </si>
  <si>
    <t>411c</t>
  </si>
  <si>
    <t>411d</t>
  </si>
  <si>
    <t xml:space="preserve">   Central Allocated Admininstration (for Multi-site Agencies)</t>
  </si>
  <si>
    <t>451o</t>
  </si>
  <si>
    <t xml:space="preserve">   Income Tax</t>
  </si>
  <si>
    <t>461c</t>
  </si>
  <si>
    <t>NUTRITION (PROGRAM RELATED)</t>
  </si>
  <si>
    <t>Special Purpose Funding Used during the fiscal period</t>
  </si>
  <si>
    <t>LHCC Base Funding Used during the fiscal period</t>
  </si>
  <si>
    <t>Wage Enhancement Grant (WEG)/ Home Child Care Enhancement Grant (HCCEB) during the fiscal period</t>
  </si>
  <si>
    <t>0-6</t>
  </si>
  <si>
    <t>OVER 6</t>
  </si>
  <si>
    <t>461d</t>
  </si>
  <si>
    <t>DEFINITIONS / INSTRUCTIONS:</t>
  </si>
  <si>
    <t>Other Revenue may include Non- Base fees not covered by CWELCC, Investment income, fundraising, other</t>
  </si>
  <si>
    <t>Property Taxes incurred during the fiscal period</t>
  </si>
  <si>
    <t>Head office allocated administration costs for multi-site and multi-service organizations that can be attributed to operating child care for eligible children only e.g., administration, accounting, human resources salaries, and head office expenses.</t>
  </si>
  <si>
    <t>Professional and Consulting Fees (exclude professional dues and management fees relating to investments)</t>
  </si>
  <si>
    <t>Insurance costs e.g., Commercial General Liability insurance, Director liability, and Automobile insurance liability (if applicable).</t>
  </si>
  <si>
    <t>Advertising &amp; Promotion costs e.g., payments to the franchisor advertisements, website, flyers, and print materials</t>
  </si>
  <si>
    <t>Office &amp; General e.g.,  office supplies, postage, courier, printing, photocopier rental and maintenance, office equipment maintenance, collection fees, minor miscellaneous expenses).</t>
  </si>
  <si>
    <t>Telephone, Internet, and fax costs paid to providers.</t>
  </si>
  <si>
    <t>Legal costs e.g., lawyer’s fees, court fees.</t>
  </si>
  <si>
    <t>Includes property management / maintenance fees</t>
  </si>
  <si>
    <t>Costs of Catering Service</t>
  </si>
  <si>
    <t>Includes associated food costs for the children (i.e. preparation).</t>
  </si>
  <si>
    <t>Include all related program costs</t>
  </si>
  <si>
    <t>Utilities (ie., water, electricity, gas, HWT)</t>
  </si>
  <si>
    <t>The gross amount represents the total rent cost as per the rental/lease agreement without deducting any grants</t>
  </si>
  <si>
    <t>Insurance expense related to the property only</t>
  </si>
  <si>
    <t>Workforce Compensation used from CWELCC during the fiscal period</t>
  </si>
  <si>
    <t xml:space="preserve">   Interest</t>
  </si>
  <si>
    <t xml:space="preserve">   Bank Charges</t>
  </si>
  <si>
    <t>451p</t>
  </si>
  <si>
    <t>2. LIQUID ASSETS COVERAGE</t>
  </si>
  <si>
    <t>4. NET PROFIT MARGIN</t>
  </si>
  <si>
    <t>Child care fees paid by parents directly to provider in relation to the fiscal period.</t>
  </si>
  <si>
    <t>Amount of Fee Reduction funding used in relation to the fiscal period.</t>
  </si>
  <si>
    <t>GOF used in relation to the fiscal period.</t>
  </si>
  <si>
    <t xml:space="preserve">   Payment to Home Child Care Providers (only applicable to licensed home child care agencies)</t>
  </si>
  <si>
    <t>461e</t>
  </si>
  <si>
    <t>Parental Child Care Fees (excluding CWELCC)</t>
  </si>
  <si>
    <t>Wage Enhancement Grant Used</t>
  </si>
  <si>
    <t>Special Purpose Funding Used</t>
  </si>
  <si>
    <t>LHCC Based Funding Used</t>
  </si>
  <si>
    <t>Other Revenue - please specify</t>
  </si>
  <si>
    <t>441b</t>
  </si>
  <si>
    <t>ID102</t>
  </si>
  <si>
    <t>TOTAL LIABILITIES &amp; EQUITY OR NET ASSETS</t>
  </si>
  <si>
    <t>DUE FROM SHAREHOLDER</t>
  </si>
  <si>
    <t>DUE TO SHAREHOLDER</t>
  </si>
  <si>
    <t>Child Care Subsidy</t>
  </si>
  <si>
    <t>Other Regional Grants Used - please specify</t>
  </si>
  <si>
    <t>Canada Wide Early Learning &amp; Child Care (CWELCC) Used - Fee Reduction</t>
  </si>
  <si>
    <t>Canada Wide Early Learning &amp; Child Care (CWELCC) Used - Workforce Compensation</t>
  </si>
  <si>
    <t>Canada Wide Early Learning &amp; Child Care (CWELCC) Used - Other Grants</t>
  </si>
  <si>
    <t>Other Regional Grants Not Listed Above</t>
  </si>
  <si>
    <t>Is your organization part of CWELCC:</t>
  </si>
  <si>
    <t>Yes</t>
  </si>
  <si>
    <t xml:space="preserve">   Bookkeeping</t>
  </si>
  <si>
    <t xml:space="preserve">   Auditing </t>
  </si>
  <si>
    <t xml:space="preserve">Auditing cost paid to a Licensed Public Accountant for audited financial statements. </t>
  </si>
  <si>
    <t>Bookkeeping cost paid to a third-party accountant providing accounting services</t>
  </si>
  <si>
    <t>451b</t>
  </si>
  <si>
    <t>General Operating Funding (GOF) Used (SWB, Historical, Pay Equity) - Centres Only</t>
  </si>
  <si>
    <t>Other CWELCC Grants Not Listed Above.</t>
  </si>
  <si>
    <t>Gross salaries and benefits expense for all employees of the organization excluding management fee. This gross amount represents the total compensation employees received including any funding used for salary and benefits funded by the Region. Report Management Fee in the General Administration section.</t>
  </si>
  <si>
    <t xml:space="preserve">A fee paid by the owners to a person or company for managing the child care operation. This must not include management fees paid relating to investments and royalty fees. </t>
  </si>
  <si>
    <t xml:space="preserve">   Property Maintenance Fees</t>
  </si>
  <si>
    <t>421g</t>
  </si>
  <si>
    <t>General repairs and maintenance expenses</t>
  </si>
  <si>
    <t xml:space="preserve">Fee subsidy (Fee Assistance) paid by the Region to the provider in relation to the fiscal period. </t>
  </si>
  <si>
    <t>Interest Expenses</t>
  </si>
  <si>
    <t>Bank Charges</t>
  </si>
  <si>
    <t>Mortgage interests incurred during the fiscal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</si>
</sst>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0.0"/>
    <numFmt numFmtId="165" formatCode="&quot;$&quot;#,##0;[Red]\(&quot;$&quot;#,##0\)"/>
    <numFmt numFmtId="166" formatCode="0.0%"/>
    <numFmt numFmtId="167" formatCode="#,##0.00;[Red]#,##0.00"/>
    <numFmt numFmtId="168" formatCode="[$-1009]mmmm\ d\,\ yyyy;@"/>
    <numFmt numFmtId="169" formatCode="&quot;$&quot;#,##0.00;[Red]\(&quot;$&quot;#,##0.00\)"/>
    <numFmt numFmtId="170" formatCode="&quot;$&quot;#,##0.00;[Red]&quot;$&quot;#,##0.00"/>
    <numFmt numFmtId="171" formatCode="&quot;$&quot;#,##0.0;[Red]&quot;$&quot;#,##0.0"/>
  </numFmts>
  <fonts count="34" x14ac:knownFonts="1">
    <font>
      <sz val="11"/>
      <color theme="1"/>
      <name val="Calibri"/>
      <family val="2"/>
      <scheme val="minor"/>
    </font>
    <font>
      <sz val="11"/>
      <color indexed="8"/>
      <name val="Calibri"/>
      <family val="2"/>
    </font>
    <font>
      <sz val="10"/>
      <name val="Arial"/>
      <family val="2"/>
    </font>
    <font>
      <b/>
      <sz val="18"/>
      <name val="Arial"/>
      <family val="2"/>
    </font>
    <font>
      <i/>
      <sz val="10"/>
      <name val="Arial"/>
      <family val="2"/>
    </font>
    <font>
      <b/>
      <i/>
      <sz val="10"/>
      <name val="Arial"/>
      <family val="2"/>
    </font>
    <font>
      <b/>
      <sz val="10"/>
      <name val="Arial"/>
      <family val="2"/>
    </font>
    <font>
      <sz val="11"/>
      <color theme="1"/>
      <name val="Calibri"/>
      <family val="2"/>
      <scheme val="minor"/>
    </font>
    <font>
      <sz val="11"/>
      <color theme="0"/>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b/>
      <sz val="14"/>
      <color theme="3"/>
      <name val="Calibri"/>
      <family val="2"/>
      <scheme val="minor"/>
    </font>
    <font>
      <b/>
      <u/>
      <sz val="11"/>
      <color theme="1"/>
      <name val="Calibri"/>
      <family val="2"/>
      <scheme val="minor"/>
    </font>
    <font>
      <b/>
      <sz val="25"/>
      <color theme="3"/>
      <name val="Cambria"/>
      <family val="2"/>
      <scheme val="major"/>
    </font>
    <font>
      <i/>
      <sz val="11"/>
      <color theme="1"/>
      <name val="Calibri"/>
      <family val="2"/>
      <scheme val="minor"/>
    </font>
    <font>
      <i/>
      <u/>
      <sz val="18"/>
      <color theme="1"/>
      <name val="Calibri"/>
      <family val="2"/>
      <scheme val="minor"/>
    </font>
    <font>
      <sz val="11"/>
      <name val="Calibri"/>
      <family val="2"/>
      <scheme val="minor"/>
    </font>
    <font>
      <sz val="10"/>
      <color theme="1"/>
      <name val="Calibri"/>
      <family val="2"/>
      <scheme val="minor"/>
    </font>
    <font>
      <sz val="10"/>
      <color theme="1"/>
      <name val="Arial"/>
      <family val="2"/>
    </font>
    <font>
      <sz val="14"/>
      <color theme="1"/>
      <name val="Calibri"/>
      <family val="2"/>
      <scheme val="minor"/>
    </font>
    <font>
      <b/>
      <sz val="14"/>
      <color theme="3"/>
      <name val="Cambria"/>
      <family val="2"/>
      <scheme val="major"/>
    </font>
    <font>
      <b/>
      <sz val="12"/>
      <color theme="1"/>
      <name val="Arial"/>
      <family val="2"/>
    </font>
    <font>
      <sz val="18"/>
      <color rgb="FFFF0000"/>
      <name val="Calibri"/>
      <family val="2"/>
      <scheme val="minor"/>
    </font>
    <font>
      <sz val="11"/>
      <color rgb="FFFF0000"/>
      <name val="Calibri"/>
      <family val="2"/>
      <scheme val="minor"/>
    </font>
    <font>
      <sz val="12"/>
      <color theme="1"/>
      <name val="Calibri"/>
      <family val="2"/>
      <scheme val="minor"/>
    </font>
    <font>
      <b/>
      <sz val="10"/>
      <color rgb="FFFF0000"/>
      <name val="Arial"/>
      <family val="2"/>
    </font>
    <font>
      <u/>
      <sz val="11"/>
      <color theme="10"/>
      <name val="Calibri"/>
      <family val="2"/>
      <scheme val="minor"/>
    </font>
    <font>
      <b/>
      <sz val="12"/>
      <color theme="1"/>
      <name val="Calibri"/>
      <family val="2"/>
      <scheme val="minor"/>
    </font>
    <font>
      <b/>
      <sz val="13"/>
      <color theme="1"/>
      <name val="Calibri"/>
      <family val="2"/>
      <scheme val="minor"/>
    </font>
    <font>
      <sz val="10"/>
      <color rgb="FFFF0000"/>
      <name val="Arial"/>
      <family val="2"/>
    </font>
    <font>
      <sz val="8"/>
      <name val="Calibri"/>
      <family val="2"/>
      <scheme val="minor"/>
    </font>
    <font>
      <b/>
      <sz val="11"/>
      <color rgb="FFFF0000"/>
      <name val="Calibri"/>
      <family val="2"/>
      <scheme val="minor"/>
    </font>
    <font>
      <b/>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00B05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2" fillId="0" borderId="0"/>
    <xf numFmtId="9" fontId="7" fillId="0" borderId="0" applyFont="0" applyFill="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xf numFmtId="44" fontId="7" fillId="0" borderId="0" applyFont="0" applyFill="0" applyBorder="0" applyAlignment="0" applyProtection="0"/>
  </cellStyleXfs>
  <cellXfs count="209">
    <xf numFmtId="0" fontId="0" fillId="0" borderId="0" xfId="0"/>
    <xf numFmtId="0" fontId="0" fillId="2" borderId="0" xfId="0" applyFill="1"/>
    <xf numFmtId="0" fontId="10" fillId="2" borderId="0" xfId="6" applyFill="1"/>
    <xf numFmtId="0" fontId="12" fillId="2" borderId="0" xfId="3" applyFont="1" applyFill="1"/>
    <xf numFmtId="0" fontId="11" fillId="2" borderId="0" xfId="0" applyFont="1" applyFill="1" applyAlignment="1">
      <alignment horizontal="left" indent="1"/>
    </xf>
    <xf numFmtId="0" fontId="13" fillId="3" borderId="0" xfId="0" applyFont="1" applyFill="1" applyAlignment="1">
      <alignment horizontal="left" indent="1"/>
    </xf>
    <xf numFmtId="0" fontId="0" fillId="3" borderId="0" xfId="0" applyFill="1"/>
    <xf numFmtId="0" fontId="11" fillId="3" borderId="0" xfId="0" applyFont="1" applyFill="1" applyAlignment="1">
      <alignment horizontal="left" indent="1"/>
    </xf>
    <xf numFmtId="0" fontId="0" fillId="3" borderId="1" xfId="0" applyFill="1" applyBorder="1" applyAlignment="1" applyProtection="1">
      <alignment horizontal="center"/>
      <protection locked="0"/>
    </xf>
    <xf numFmtId="0" fontId="0" fillId="2" borderId="0" xfId="0" applyFill="1" applyBorder="1"/>
    <xf numFmtId="0" fontId="11" fillId="2" borderId="0" xfId="0" applyFont="1" applyFill="1"/>
    <xf numFmtId="0" fontId="14" fillId="2" borderId="0" xfId="6" applyFont="1" applyFill="1"/>
    <xf numFmtId="0" fontId="2" fillId="4" borderId="2" xfId="0" applyFont="1" applyFill="1" applyBorder="1" applyAlignment="1" applyProtection="1">
      <alignment horizontal="right"/>
    </xf>
    <xf numFmtId="0" fontId="2" fillId="4" borderId="2" xfId="0" applyFont="1" applyFill="1" applyBorder="1" applyAlignment="1">
      <alignment horizontal="right"/>
    </xf>
    <xf numFmtId="0" fontId="3" fillId="2" borderId="3" xfId="0" applyFont="1" applyFill="1" applyBorder="1" applyAlignment="1" applyProtection="1">
      <alignment horizontal="left"/>
    </xf>
    <xf numFmtId="165" fontId="2" fillId="0" borderId="2" xfId="0" applyNumberFormat="1" applyFont="1" applyFill="1" applyBorder="1" applyProtection="1"/>
    <xf numFmtId="0" fontId="2" fillId="0" borderId="2" xfId="0" applyFont="1" applyFill="1" applyBorder="1" applyAlignment="1">
      <alignment horizontal="right"/>
    </xf>
    <xf numFmtId="0" fontId="4" fillId="2" borderId="3" xfId="0" applyFont="1" applyFill="1" applyBorder="1"/>
    <xf numFmtId="0" fontId="2" fillId="2" borderId="3" xfId="0" applyFont="1" applyFill="1" applyBorder="1" applyAlignment="1" applyProtection="1">
      <alignment horizontal="left"/>
    </xf>
    <xf numFmtId="0" fontId="2" fillId="2" borderId="3" xfId="0" applyFont="1" applyFill="1" applyBorder="1"/>
    <xf numFmtId="165" fontId="0" fillId="2" borderId="2" xfId="0" applyNumberFormat="1" applyFill="1" applyBorder="1"/>
    <xf numFmtId="0" fontId="5" fillId="2" borderId="3" xfId="0" applyFont="1" applyFill="1" applyBorder="1" applyAlignment="1" applyProtection="1">
      <alignment horizontal="left"/>
    </xf>
    <xf numFmtId="165" fontId="5" fillId="2" borderId="2" xfId="0" applyNumberFormat="1" applyFont="1" applyFill="1" applyBorder="1" applyProtection="1"/>
    <xf numFmtId="0" fontId="6" fillId="2" borderId="3" xfId="0" applyFont="1" applyFill="1" applyBorder="1" applyAlignment="1" applyProtection="1">
      <alignment horizontal="left"/>
    </xf>
    <xf numFmtId="165" fontId="6" fillId="2" borderId="2" xfId="0" applyNumberFormat="1" applyFont="1" applyFill="1" applyBorder="1" applyProtection="1"/>
    <xf numFmtId="165" fontId="6" fillId="2" borderId="4" xfId="0" applyNumberFormat="1" applyFont="1" applyFill="1" applyBorder="1" applyProtection="1"/>
    <xf numFmtId="15" fontId="0" fillId="2" borderId="0" xfId="0" applyNumberFormat="1" applyFill="1"/>
    <xf numFmtId="0" fontId="0" fillId="2" borderId="0" xfId="0" applyFill="1" applyAlignment="1">
      <alignment horizontal="left"/>
    </xf>
    <xf numFmtId="0" fontId="0" fillId="5" borderId="2" xfId="0" applyFill="1" applyBorder="1" applyAlignment="1" applyProtection="1">
      <alignment horizontal="left"/>
      <protection locked="0"/>
    </xf>
    <xf numFmtId="0" fontId="6" fillId="4" borderId="2" xfId="0" applyFont="1" applyFill="1" applyBorder="1" applyAlignment="1" applyProtection="1">
      <alignment horizontal="right"/>
    </xf>
    <xf numFmtId="165" fontId="6" fillId="0" borderId="2" xfId="0" applyNumberFormat="1" applyFont="1" applyFill="1" applyBorder="1" applyProtection="1"/>
    <xf numFmtId="0" fontId="11" fillId="2" borderId="0" xfId="0" applyFont="1" applyFill="1" applyBorder="1"/>
    <xf numFmtId="0" fontId="11" fillId="0" borderId="0" xfId="0" applyFont="1"/>
    <xf numFmtId="0" fontId="11" fillId="4" borderId="2" xfId="0" applyFont="1" applyFill="1" applyBorder="1"/>
    <xf numFmtId="165" fontId="11" fillId="0" borderId="2" xfId="0" applyNumberFormat="1" applyFont="1" applyBorder="1"/>
    <xf numFmtId="0" fontId="15" fillId="2" borderId="0" xfId="0" applyFont="1" applyFill="1" applyBorder="1"/>
    <xf numFmtId="0" fontId="15" fillId="2" borderId="0" xfId="0" applyFont="1" applyFill="1"/>
    <xf numFmtId="0" fontId="15" fillId="0" borderId="0" xfId="0" applyFont="1"/>
    <xf numFmtId="165" fontId="4" fillId="2" borderId="2" xfId="0" applyNumberFormat="1" applyFont="1" applyFill="1" applyBorder="1" applyProtection="1"/>
    <xf numFmtId="165" fontId="4" fillId="0" borderId="2" xfId="0" applyNumberFormat="1" applyFont="1" applyFill="1" applyBorder="1" applyProtection="1"/>
    <xf numFmtId="165" fontId="2" fillId="5" borderId="2" xfId="0" applyNumberFormat="1" applyFont="1" applyFill="1" applyBorder="1" applyProtection="1">
      <protection locked="0"/>
    </xf>
    <xf numFmtId="0" fontId="2" fillId="5" borderId="3" xfId="0" applyFont="1" applyFill="1" applyBorder="1" applyProtection="1">
      <protection locked="0"/>
    </xf>
    <xf numFmtId="165" fontId="2" fillId="5" borderId="4" xfId="0" applyNumberFormat="1" applyFont="1" applyFill="1" applyBorder="1" applyProtection="1">
      <protection locked="0"/>
    </xf>
    <xf numFmtId="0" fontId="2" fillId="5" borderId="3" xfId="0" applyFont="1" applyFill="1" applyBorder="1" applyAlignment="1" applyProtection="1">
      <alignment horizontal="left"/>
      <protection locked="0"/>
    </xf>
    <xf numFmtId="0" fontId="10" fillId="2" borderId="0" xfId="6" applyFill="1" applyProtection="1"/>
    <xf numFmtId="0" fontId="0" fillId="2" borderId="0" xfId="0" applyFill="1" applyProtection="1"/>
    <xf numFmtId="0" fontId="5" fillId="2" borderId="3" xfId="0" applyFont="1" applyFill="1" applyBorder="1" applyProtection="1"/>
    <xf numFmtId="0" fontId="0" fillId="2" borderId="0" xfId="0" applyFill="1" applyBorder="1" applyProtection="1"/>
    <xf numFmtId="0" fontId="6" fillId="4" borderId="5" xfId="0" applyFont="1" applyFill="1" applyBorder="1" applyAlignment="1" applyProtection="1">
      <alignment horizontal="right"/>
    </xf>
    <xf numFmtId="0" fontId="2" fillId="2" borderId="3" xfId="0" applyFont="1" applyFill="1" applyBorder="1" applyProtection="1"/>
    <xf numFmtId="0" fontId="11" fillId="2" borderId="0" xfId="0" applyFont="1" applyFill="1" applyProtection="1"/>
    <xf numFmtId="0" fontId="2" fillId="4" borderId="5" xfId="0" applyFont="1" applyFill="1" applyBorder="1" applyAlignment="1" applyProtection="1">
      <alignment horizontal="right"/>
    </xf>
    <xf numFmtId="0" fontId="5" fillId="4" borderId="2" xfId="0" applyFont="1" applyFill="1" applyBorder="1" applyAlignment="1" applyProtection="1">
      <alignment horizontal="right"/>
    </xf>
    <xf numFmtId="0" fontId="3" fillId="2" borderId="6" xfId="0" applyFont="1" applyFill="1" applyBorder="1" applyAlignment="1" applyProtection="1">
      <alignment horizontal="left"/>
    </xf>
    <xf numFmtId="0" fontId="0" fillId="2" borderId="7" xfId="0" applyFill="1" applyBorder="1" applyProtection="1"/>
    <xf numFmtId="0" fontId="0" fillId="2" borderId="8" xfId="0" applyFill="1" applyBorder="1" applyProtection="1"/>
    <xf numFmtId="0" fontId="0" fillId="2" borderId="0" xfId="0" applyFill="1" applyBorder="1" applyAlignment="1" applyProtection="1"/>
    <xf numFmtId="0" fontId="0" fillId="2" borderId="9" xfId="0" applyFill="1" applyBorder="1" applyProtection="1"/>
    <xf numFmtId="0" fontId="0" fillId="2" borderId="3" xfId="0" applyFill="1" applyBorder="1" applyProtection="1"/>
    <xf numFmtId="0" fontId="11" fillId="2" borderId="0" xfId="0" applyFont="1" applyFill="1" applyBorder="1" applyProtection="1"/>
    <xf numFmtId="0" fontId="11" fillId="2" borderId="9" xfId="0" applyFont="1" applyFill="1" applyBorder="1" applyProtection="1"/>
    <xf numFmtId="0" fontId="0" fillId="2" borderId="0" xfId="0" applyFill="1" applyBorder="1" applyAlignment="1" applyProtection="1">
      <alignment horizontal="center"/>
    </xf>
    <xf numFmtId="0" fontId="0" fillId="2" borderId="10" xfId="0" applyFill="1" applyBorder="1" applyProtection="1"/>
    <xf numFmtId="0" fontId="0" fillId="2" borderId="11" xfId="0" applyFill="1" applyBorder="1" applyProtection="1"/>
    <xf numFmtId="0" fontId="0" fillId="2" borderId="12" xfId="0" applyFill="1" applyBorder="1" applyProtection="1"/>
    <xf numFmtId="165" fontId="0" fillId="5" borderId="2" xfId="0" applyNumberFormat="1" applyFill="1" applyBorder="1" applyProtection="1">
      <protection locked="0"/>
    </xf>
    <xf numFmtId="0" fontId="0" fillId="2" borderId="7" xfId="0" applyFill="1" applyBorder="1"/>
    <xf numFmtId="0" fontId="0" fillId="2" borderId="8" xfId="0" applyFill="1" applyBorder="1"/>
    <xf numFmtId="0" fontId="0" fillId="2" borderId="9" xfId="0" applyFill="1" applyBorder="1"/>
    <xf numFmtId="0" fontId="15" fillId="2" borderId="9" xfId="0" applyFont="1" applyFill="1" applyBorder="1"/>
    <xf numFmtId="0" fontId="11" fillId="2" borderId="9" xfId="0" applyFont="1" applyFill="1" applyBorder="1"/>
    <xf numFmtId="0" fontId="0" fillId="2" borderId="3" xfId="0" applyFill="1" applyBorder="1"/>
    <xf numFmtId="0" fontId="6" fillId="2" borderId="3" xfId="0" applyFont="1" applyFill="1" applyBorder="1"/>
    <xf numFmtId="0" fontId="16" fillId="2" borderId="3" xfId="0" applyFont="1" applyFill="1" applyBorder="1"/>
    <xf numFmtId="0" fontId="0" fillId="2" borderId="10" xfId="0" applyFill="1" applyBorder="1"/>
    <xf numFmtId="165" fontId="0" fillId="2" borderId="13" xfId="0" applyNumberFormat="1" applyFill="1" applyBorder="1"/>
    <xf numFmtId="0" fontId="0" fillId="2" borderId="11" xfId="0" applyFill="1" applyBorder="1"/>
    <xf numFmtId="0" fontId="0" fillId="2" borderId="12" xfId="0" applyFill="1" applyBorder="1"/>
    <xf numFmtId="0" fontId="17" fillId="2" borderId="0" xfId="0" applyFont="1" applyFill="1"/>
    <xf numFmtId="0" fontId="17" fillId="0" borderId="0" xfId="0" applyFont="1"/>
    <xf numFmtId="0" fontId="0" fillId="0" borderId="0" xfId="0" applyFill="1" applyBorder="1" applyProtection="1"/>
    <xf numFmtId="0" fontId="0" fillId="0" borderId="9" xfId="0" applyFill="1" applyBorder="1" applyProtection="1"/>
    <xf numFmtId="0" fontId="0" fillId="0" borderId="0" xfId="0" applyFill="1" applyProtection="1"/>
    <xf numFmtId="0" fontId="2" fillId="0" borderId="3" xfId="0" applyFont="1" applyFill="1" applyBorder="1" applyAlignment="1" applyProtection="1">
      <alignment horizontal="left"/>
    </xf>
    <xf numFmtId="165" fontId="6" fillId="2" borderId="0" xfId="0" applyNumberFormat="1" applyFont="1" applyFill="1" applyBorder="1" applyAlignment="1" applyProtection="1">
      <alignment horizontal="right"/>
    </xf>
    <xf numFmtId="0" fontId="0" fillId="2" borderId="0" xfId="0" applyFill="1" applyAlignment="1" applyProtection="1">
      <alignment horizontal="center"/>
    </xf>
    <xf numFmtId="0" fontId="0" fillId="2" borderId="7" xfId="0" applyFill="1" applyBorder="1" applyAlignment="1" applyProtection="1">
      <alignment horizontal="center"/>
    </xf>
    <xf numFmtId="165" fontId="6" fillId="2" borderId="0" xfId="0" applyNumberFormat="1" applyFont="1" applyFill="1" applyBorder="1" applyAlignment="1" applyProtection="1">
      <alignment horizontal="center"/>
    </xf>
    <xf numFmtId="0" fontId="0" fillId="2" borderId="11" xfId="0" applyFill="1" applyBorder="1" applyAlignment="1" applyProtection="1">
      <alignment horizontal="center"/>
    </xf>
    <xf numFmtId="0" fontId="6" fillId="2" borderId="0" xfId="0" applyFont="1" applyFill="1" applyBorder="1" applyAlignment="1" applyProtection="1">
      <alignment horizontal="center"/>
    </xf>
    <xf numFmtId="0" fontId="17" fillId="0" borderId="0" xfId="0" applyFont="1" applyFill="1" applyAlignment="1">
      <alignment horizontal="left"/>
    </xf>
    <xf numFmtId="0" fontId="17" fillId="0" borderId="0" xfId="0" applyFont="1" applyAlignment="1">
      <alignment horizontal="left"/>
    </xf>
    <xf numFmtId="1" fontId="0" fillId="0" borderId="0" xfId="0" applyNumberFormat="1" applyFill="1" applyProtection="1"/>
    <xf numFmtId="0" fontId="20" fillId="2" borderId="0" xfId="0" applyFont="1" applyFill="1" applyBorder="1" applyAlignment="1" applyProtection="1">
      <alignment horizontal="center"/>
    </xf>
    <xf numFmtId="0" fontId="21" fillId="2" borderId="0" xfId="6" applyFont="1" applyFill="1" applyAlignment="1" applyProtection="1">
      <alignment horizontal="center" wrapText="1"/>
    </xf>
    <xf numFmtId="164" fontId="0" fillId="0" borderId="0" xfId="0" applyNumberFormat="1" applyFill="1" applyProtection="1"/>
    <xf numFmtId="0" fontId="3" fillId="2" borderId="0" xfId="0" applyFont="1" applyFill="1" applyBorder="1" applyAlignment="1" applyProtection="1">
      <alignment horizontal="left"/>
    </xf>
    <xf numFmtId="0" fontId="21" fillId="2" borderId="0" xfId="6" applyFont="1" applyFill="1" applyAlignment="1" applyProtection="1">
      <alignment horizontal="center"/>
    </xf>
    <xf numFmtId="0" fontId="11" fillId="2" borderId="12" xfId="0" applyFont="1" applyFill="1" applyBorder="1" applyProtection="1"/>
    <xf numFmtId="0" fontId="11" fillId="2" borderId="11" xfId="0" applyFont="1" applyFill="1" applyBorder="1" applyProtection="1"/>
    <xf numFmtId="0" fontId="8" fillId="0" borderId="0" xfId="0" applyFont="1"/>
    <xf numFmtId="0" fontId="8" fillId="0" borderId="0" xfId="0" applyFont="1" applyFill="1"/>
    <xf numFmtId="0" fontId="8" fillId="0" borderId="0" xfId="0" applyFont="1" applyFill="1" applyAlignment="1">
      <alignment horizontal="left"/>
    </xf>
    <xf numFmtId="168" fontId="0" fillId="5" borderId="2" xfId="0" applyNumberFormat="1" applyFill="1" applyBorder="1" applyAlignment="1" applyProtection="1">
      <alignment horizontal="left"/>
      <protection locked="0"/>
    </xf>
    <xf numFmtId="0" fontId="24" fillId="2" borderId="0" xfId="0" applyFont="1" applyFill="1" applyProtection="1"/>
    <xf numFmtId="0" fontId="3" fillId="2" borderId="6" xfId="0" applyFont="1" applyFill="1" applyBorder="1" applyAlignment="1" applyProtection="1">
      <alignment horizontal="left"/>
    </xf>
    <xf numFmtId="0" fontId="3" fillId="2" borderId="3" xfId="0" applyFont="1" applyFill="1" applyBorder="1" applyAlignment="1" applyProtection="1">
      <alignment horizontal="left"/>
    </xf>
    <xf numFmtId="0" fontId="26" fillId="2" borderId="3" xfId="0" applyFont="1" applyFill="1" applyBorder="1" applyAlignment="1" applyProtection="1">
      <alignment horizontal="left"/>
    </xf>
    <xf numFmtId="0" fontId="27" fillId="2" borderId="0" xfId="7" applyFill="1" applyBorder="1" applyProtection="1">
      <protection locked="0"/>
    </xf>
    <xf numFmtId="9" fontId="0" fillId="2" borderId="0" xfId="0" applyNumberFormat="1" applyFill="1" applyAlignment="1" applyProtection="1">
      <alignment horizontal="center"/>
    </xf>
    <xf numFmtId="0" fontId="2" fillId="0" borderId="2" xfId="0" quotePrefix="1" applyFont="1" applyFill="1" applyBorder="1" applyAlignment="1" applyProtection="1">
      <alignment horizontal="center"/>
    </xf>
    <xf numFmtId="167" fontId="2" fillId="0" borderId="2" xfId="0" applyNumberFormat="1" applyFont="1" applyFill="1" applyBorder="1" applyAlignment="1" applyProtection="1">
      <alignment horizontal="center"/>
    </xf>
    <xf numFmtId="165" fontId="2" fillId="0" borderId="0" xfId="0" applyNumberFormat="1" applyFont="1" applyFill="1" applyBorder="1" applyAlignment="1" applyProtection="1">
      <alignment horizontal="center"/>
    </xf>
    <xf numFmtId="1" fontId="2" fillId="0" borderId="2" xfId="0" applyNumberFormat="1" applyFont="1" applyFill="1" applyBorder="1" applyAlignment="1" applyProtection="1">
      <alignment horizontal="center"/>
    </xf>
    <xf numFmtId="9" fontId="2" fillId="0" borderId="2" xfId="5" applyFont="1" applyFill="1" applyBorder="1" applyAlignment="1" applyProtection="1">
      <alignment horizontal="center"/>
    </xf>
    <xf numFmtId="164" fontId="2" fillId="0" borderId="2" xfId="0" applyNumberFormat="1" applyFont="1" applyFill="1" applyBorder="1" applyAlignment="1" applyProtection="1">
      <alignment horizontal="center"/>
    </xf>
    <xf numFmtId="0" fontId="0" fillId="0" borderId="0" xfId="0" applyFill="1" applyBorder="1" applyAlignment="1" applyProtection="1"/>
    <xf numFmtId="165" fontId="2" fillId="0" borderId="14" xfId="0" applyNumberFormat="1" applyFont="1" applyFill="1" applyBorder="1" applyAlignment="1" applyProtection="1">
      <alignment horizontal="center"/>
    </xf>
    <xf numFmtId="1" fontId="2" fillId="0" borderId="14" xfId="0" applyNumberFormat="1" applyFont="1" applyFill="1" applyBorder="1" applyAlignment="1" applyProtection="1">
      <alignment horizontal="center"/>
    </xf>
    <xf numFmtId="0" fontId="13" fillId="0" borderId="0" xfId="0" applyFont="1" applyFill="1" applyBorder="1" applyProtection="1"/>
    <xf numFmtId="0" fontId="19"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0" fillId="0" borderId="0" xfId="0" applyFill="1" applyBorder="1" applyAlignment="1" applyProtection="1">
      <alignment horizontal="center"/>
    </xf>
    <xf numFmtId="0" fontId="2" fillId="0" borderId="0" xfId="0" applyFont="1" applyFill="1" applyBorder="1" applyAlignment="1" applyProtection="1">
      <alignment horizontal="right"/>
    </xf>
    <xf numFmtId="165" fontId="2" fillId="0" borderId="0" xfId="0" applyNumberFormat="1" applyFont="1" applyFill="1" applyBorder="1" applyProtection="1"/>
    <xf numFmtId="0" fontId="3" fillId="0" borderId="3" xfId="0" applyFont="1" applyFill="1" applyBorder="1" applyAlignment="1" applyProtection="1"/>
    <xf numFmtId="0" fontId="0" fillId="0" borderId="0" xfId="0" applyFill="1" applyAlignment="1" applyProtection="1">
      <alignment horizontal="center"/>
    </xf>
    <xf numFmtId="0" fontId="2" fillId="0" borderId="0" xfId="0" applyFont="1" applyFill="1" applyBorder="1" applyAlignment="1" applyProtection="1">
      <alignment horizontal="left"/>
    </xf>
    <xf numFmtId="1" fontId="19" fillId="0" borderId="2" xfId="0" applyNumberFormat="1" applyFont="1" applyFill="1" applyBorder="1" applyAlignment="1" applyProtection="1">
      <alignment horizontal="center"/>
    </xf>
    <xf numFmtId="0" fontId="2" fillId="0" borderId="0" xfId="0" applyFont="1" applyFill="1" applyBorder="1" applyAlignment="1" applyProtection="1">
      <alignment horizontal="center"/>
    </xf>
    <xf numFmtId="1" fontId="2" fillId="0" borderId="0" xfId="0" applyNumberFormat="1" applyFont="1" applyFill="1" applyBorder="1" applyAlignment="1" applyProtection="1">
      <alignment horizontal="center"/>
    </xf>
    <xf numFmtId="164" fontId="2" fillId="0" borderId="0" xfId="0" applyNumberFormat="1" applyFont="1" applyFill="1" applyBorder="1" applyAlignment="1" applyProtection="1">
      <alignment horizontal="center"/>
    </xf>
    <xf numFmtId="166" fontId="0" fillId="2" borderId="0" xfId="5" applyNumberFormat="1" applyFont="1" applyFill="1" applyAlignment="1" applyProtection="1">
      <alignment horizontal="center"/>
    </xf>
    <xf numFmtId="166" fontId="0" fillId="2" borderId="7" xfId="5" applyNumberFormat="1" applyFont="1" applyFill="1" applyBorder="1" applyAlignment="1" applyProtection="1">
      <alignment horizontal="center"/>
    </xf>
    <xf numFmtId="166" fontId="6" fillId="2" borderId="0" xfId="5" applyNumberFormat="1" applyFont="1" applyFill="1" applyBorder="1" applyAlignment="1" applyProtection="1">
      <alignment horizontal="center"/>
    </xf>
    <xf numFmtId="166" fontId="0" fillId="2" borderId="11" xfId="5" applyNumberFormat="1" applyFont="1" applyFill="1" applyBorder="1" applyAlignment="1" applyProtection="1">
      <alignment horizontal="center"/>
    </xf>
    <xf numFmtId="0" fontId="6" fillId="0" borderId="6" xfId="0" applyFont="1" applyFill="1" applyBorder="1" applyAlignment="1" applyProtection="1">
      <alignment horizontal="left"/>
    </xf>
    <xf numFmtId="165" fontId="2" fillId="0" borderId="2" xfId="0" applyNumberFormat="1" applyFont="1" applyFill="1" applyBorder="1" applyAlignment="1" applyProtection="1">
      <alignment horizontal="center"/>
    </xf>
    <xf numFmtId="0" fontId="19" fillId="0" borderId="2" xfId="0" applyFont="1" applyFill="1" applyBorder="1" applyAlignment="1" applyProtection="1">
      <alignment horizontal="center"/>
    </xf>
    <xf numFmtId="169" fontId="2" fillId="0" borderId="0" xfId="0" applyNumberFormat="1" applyFont="1" applyFill="1" applyBorder="1" applyAlignment="1" applyProtection="1">
      <alignment horizontal="center"/>
    </xf>
    <xf numFmtId="0" fontId="6" fillId="0" borderId="7" xfId="0" applyFont="1" applyFill="1" applyBorder="1" applyAlignment="1" applyProtection="1">
      <alignment horizontal="left"/>
    </xf>
    <xf numFmtId="0" fontId="0" fillId="0" borderId="7" xfId="0" applyFill="1" applyBorder="1" applyAlignment="1" applyProtection="1">
      <alignment horizontal="center"/>
    </xf>
    <xf numFmtId="166" fontId="0" fillId="0" borderId="0" xfId="5" applyNumberFormat="1" applyFont="1" applyFill="1" applyAlignment="1" applyProtection="1">
      <alignment horizontal="center"/>
    </xf>
    <xf numFmtId="0" fontId="0" fillId="0" borderId="2" xfId="0" applyFill="1" applyBorder="1" applyAlignment="1" applyProtection="1">
      <alignment horizontal="center"/>
    </xf>
    <xf numFmtId="0" fontId="2" fillId="0" borderId="2" xfId="0" quotePrefix="1" applyFont="1" applyFill="1" applyBorder="1" applyAlignment="1" applyProtection="1">
      <alignment horizontal="left"/>
    </xf>
    <xf numFmtId="10" fontId="2" fillId="0" borderId="2" xfId="5" applyNumberFormat="1" applyFont="1" applyFill="1" applyBorder="1" applyAlignment="1" applyProtection="1">
      <alignment horizontal="center"/>
    </xf>
    <xf numFmtId="0" fontId="28" fillId="2" borderId="7" xfId="0" applyFont="1" applyFill="1" applyBorder="1" applyAlignment="1" applyProtection="1">
      <alignment horizontal="center"/>
    </xf>
    <xf numFmtId="0" fontId="25" fillId="2" borderId="7" xfId="0" applyFont="1" applyFill="1" applyBorder="1" applyProtection="1"/>
    <xf numFmtId="0" fontId="28" fillId="2" borderId="7" xfId="0" applyFont="1" applyFill="1" applyBorder="1" applyProtection="1"/>
    <xf numFmtId="0" fontId="29" fillId="2" borderId="0" xfId="0" applyFont="1" applyFill="1" applyAlignment="1" applyProtection="1">
      <alignment horizontal="center"/>
    </xf>
    <xf numFmtId="0" fontId="29" fillId="2" borderId="0" xfId="0" applyFont="1" applyFill="1" applyAlignment="1" applyProtection="1">
      <alignment horizontal="left"/>
    </xf>
    <xf numFmtId="0" fontId="0" fillId="2" borderId="0" xfId="0" applyFont="1" applyFill="1" applyBorder="1"/>
    <xf numFmtId="0" fontId="29" fillId="2" borderId="0" xfId="0" applyFont="1" applyFill="1" applyBorder="1" applyAlignment="1" applyProtection="1">
      <alignment horizontal="center"/>
    </xf>
    <xf numFmtId="170" fontId="0" fillId="2" borderId="0" xfId="0" applyNumberFormat="1" applyFill="1" applyProtection="1"/>
    <xf numFmtId="0" fontId="0" fillId="2" borderId="0" xfId="0" applyFill="1" applyAlignment="1" applyProtection="1">
      <alignment horizontal="right"/>
    </xf>
    <xf numFmtId="170" fontId="0" fillId="2" borderId="0" xfId="0" applyNumberFormat="1" applyFill="1" applyBorder="1" applyProtection="1"/>
    <xf numFmtId="165" fontId="0" fillId="2" borderId="0" xfId="0" applyNumberFormat="1" applyFill="1" applyProtection="1"/>
    <xf numFmtId="170" fontId="11" fillId="2" borderId="0" xfId="0" applyNumberFormat="1" applyFont="1" applyFill="1" applyBorder="1"/>
    <xf numFmtId="2" fontId="19" fillId="0" borderId="2" xfId="0" applyNumberFormat="1" applyFont="1" applyFill="1" applyBorder="1" applyAlignment="1" applyProtection="1">
      <alignment horizontal="center"/>
    </xf>
    <xf numFmtId="44" fontId="0" fillId="2" borderId="0" xfId="8" applyFont="1" applyFill="1" applyProtection="1"/>
    <xf numFmtId="165" fontId="0" fillId="2" borderId="0" xfId="0" applyNumberFormat="1" applyFill="1" applyBorder="1" applyProtection="1"/>
    <xf numFmtId="0" fontId="2" fillId="0" borderId="15" xfId="0" applyFont="1" applyFill="1" applyBorder="1" applyAlignment="1" applyProtection="1">
      <alignment horizontal="left"/>
    </xf>
    <xf numFmtId="0" fontId="2" fillId="0" borderId="0" xfId="0" quotePrefix="1" applyFont="1" applyFill="1" applyBorder="1" applyAlignment="1" applyProtection="1">
      <alignment horizontal="center"/>
    </xf>
    <xf numFmtId="1" fontId="19" fillId="0" borderId="0" xfId="0" applyNumberFormat="1" applyFont="1" applyFill="1" applyBorder="1" applyAlignment="1" applyProtection="1">
      <alignment horizontal="center"/>
    </xf>
    <xf numFmtId="166" fontId="19" fillId="0" borderId="0" xfId="5" applyNumberFormat="1" applyFont="1" applyFill="1" applyBorder="1" applyAlignment="1" applyProtection="1">
      <alignment horizontal="center"/>
    </xf>
    <xf numFmtId="164" fontId="22" fillId="6" borderId="0" xfId="0" applyNumberFormat="1" applyFont="1" applyFill="1" applyBorder="1" applyAlignment="1" applyProtection="1">
      <alignment horizontal="center"/>
    </xf>
    <xf numFmtId="0" fontId="30" fillId="2" borderId="3" xfId="0" applyFont="1" applyFill="1" applyBorder="1" applyProtection="1"/>
    <xf numFmtId="171" fontId="0" fillId="2" borderId="0" xfId="0" applyNumberFormat="1" applyFill="1" applyProtection="1"/>
    <xf numFmtId="44" fontId="0" fillId="2" borderId="0" xfId="0" applyNumberFormat="1" applyFill="1" applyProtection="1"/>
    <xf numFmtId="165" fontId="11" fillId="0" borderId="0" xfId="0" applyNumberFormat="1" applyFont="1" applyBorder="1"/>
    <xf numFmtId="0" fontId="0" fillId="2" borderId="0" xfId="0" applyFont="1" applyFill="1"/>
    <xf numFmtId="0" fontId="10" fillId="2" borderId="0" xfId="6" applyFont="1" applyFill="1"/>
    <xf numFmtId="0" fontId="0" fillId="2" borderId="7" xfId="0" applyFont="1" applyFill="1" applyBorder="1"/>
    <xf numFmtId="0" fontId="0" fillId="4" borderId="2" xfId="0" applyFont="1" applyFill="1" applyBorder="1" applyAlignment="1">
      <alignment horizontal="right"/>
    </xf>
    <xf numFmtId="0" fontId="0" fillId="0" borderId="2" xfId="0" applyFont="1" applyBorder="1"/>
    <xf numFmtId="0" fontId="0" fillId="4" borderId="2" xfId="0" applyFont="1" applyFill="1" applyBorder="1"/>
    <xf numFmtId="0" fontId="0" fillId="4" borderId="13" xfId="0" applyFont="1" applyFill="1" applyBorder="1"/>
    <xf numFmtId="0" fontId="0" fillId="0" borderId="0" xfId="0" applyFont="1"/>
    <xf numFmtId="0" fontId="30" fillId="2" borderId="3" xfId="0" applyFont="1" applyFill="1" applyBorder="1"/>
    <xf numFmtId="170" fontId="32" fillId="2" borderId="0" xfId="0" applyNumberFormat="1" applyFont="1" applyFill="1" applyProtection="1"/>
    <xf numFmtId="0" fontId="24" fillId="2" borderId="9" xfId="0" applyFont="1" applyFill="1" applyBorder="1" applyProtection="1"/>
    <xf numFmtId="0" fontId="17" fillId="2" borderId="0" xfId="0" applyFont="1" applyFill="1" applyBorder="1" applyAlignment="1" applyProtection="1"/>
    <xf numFmtId="0" fontId="17" fillId="2" borderId="0" xfId="0" applyFont="1" applyFill="1" applyBorder="1" applyProtection="1"/>
    <xf numFmtId="0" fontId="17" fillId="2" borderId="0" xfId="0" applyFont="1" applyFill="1" applyProtection="1"/>
    <xf numFmtId="0" fontId="17" fillId="2" borderId="9" xfId="0" applyFont="1" applyFill="1" applyBorder="1" applyProtection="1"/>
    <xf numFmtId="0" fontId="2" fillId="2" borderId="2" xfId="0" applyFont="1" applyFill="1" applyBorder="1" applyAlignment="1">
      <alignment horizontal="right"/>
    </xf>
    <xf numFmtId="0" fontId="0" fillId="2" borderId="2" xfId="0" applyFont="1" applyFill="1" applyBorder="1"/>
    <xf numFmtId="165" fontId="2" fillId="2" borderId="2" xfId="0" applyNumberFormat="1" applyFont="1" applyFill="1" applyBorder="1" applyProtection="1"/>
    <xf numFmtId="0" fontId="6" fillId="2" borderId="0" xfId="0" applyFont="1" applyFill="1" applyBorder="1" applyAlignment="1" applyProtection="1">
      <alignment horizontal="right"/>
    </xf>
    <xf numFmtId="165" fontId="6" fillId="2" borderId="0" xfId="0" applyNumberFormat="1" applyFont="1" applyFill="1" applyBorder="1" applyProtection="1"/>
    <xf numFmtId="0" fontId="6" fillId="2" borderId="2" xfId="0" applyFont="1" applyFill="1" applyBorder="1" applyAlignment="1" applyProtection="1">
      <alignment horizontal="left"/>
    </xf>
    <xf numFmtId="0" fontId="6" fillId="2" borderId="5" xfId="0" applyFont="1" applyFill="1" applyBorder="1"/>
    <xf numFmtId="0" fontId="8" fillId="0" borderId="0" xfId="0" applyFont="1" applyAlignment="1">
      <alignment horizontal="left"/>
    </xf>
    <xf numFmtId="0" fontId="33" fillId="2" borderId="0" xfId="0" applyFont="1" applyFill="1" applyAlignment="1">
      <alignment horizontal="left" indent="1"/>
    </xf>
    <xf numFmtId="0" fontId="17" fillId="5" borderId="2" xfId="0" applyFont="1" applyFill="1" applyBorder="1" applyAlignment="1" applyProtection="1">
      <alignment horizontal="left"/>
      <protection locked="0"/>
    </xf>
    <xf numFmtId="170" fontId="17" fillId="2" borderId="0" xfId="0" applyNumberFormat="1" applyFont="1" applyFill="1" applyBorder="1" applyProtection="1"/>
    <xf numFmtId="165" fontId="2" fillId="2" borderId="4" xfId="0" applyNumberFormat="1" applyFont="1" applyFill="1" applyBorder="1" applyProtection="1"/>
    <xf numFmtId="3" fontId="8" fillId="2" borderId="0" xfId="0" applyNumberFormat="1" applyFont="1" applyFill="1" applyBorder="1" applyProtection="1"/>
    <xf numFmtId="165" fontId="2" fillId="3" borderId="2" xfId="0" applyNumberFormat="1" applyFont="1" applyFill="1" applyBorder="1" applyProtection="1"/>
    <xf numFmtId="0" fontId="23" fillId="2" borderId="3" xfId="0" applyFont="1" applyFill="1" applyBorder="1" applyAlignment="1">
      <alignment horizontal="center"/>
    </xf>
    <xf numFmtId="0" fontId="23" fillId="2" borderId="0" xfId="0" applyFont="1" applyFill="1" applyBorder="1" applyAlignment="1">
      <alignment horizontal="center"/>
    </xf>
    <xf numFmtId="0" fontId="3" fillId="2" borderId="3" xfId="0" applyFont="1" applyFill="1" applyBorder="1" applyAlignment="1" applyProtection="1">
      <alignment horizontal="left"/>
    </xf>
    <xf numFmtId="0" fontId="17" fillId="0" borderId="0" xfId="0" applyFont="1" applyAlignment="1">
      <alignment horizontal="left" wrapText="1"/>
    </xf>
    <xf numFmtId="0" fontId="17" fillId="0" borderId="9" xfId="0" applyFont="1" applyBorder="1" applyAlignment="1">
      <alignment horizontal="left" wrapText="1"/>
    </xf>
    <xf numFmtId="0" fontId="32" fillId="2" borderId="0" xfId="0" applyFont="1" applyFill="1" applyAlignment="1" applyProtection="1">
      <alignment horizontal="center" wrapText="1"/>
    </xf>
    <xf numFmtId="0" fontId="21" fillId="2" borderId="0" xfId="6" applyFont="1" applyFill="1" applyAlignment="1" applyProtection="1">
      <alignment horizontal="center"/>
    </xf>
    <xf numFmtId="165" fontId="2" fillId="0" borderId="2" xfId="0" applyNumberFormat="1" applyFont="1" applyFill="1" applyBorder="1" applyAlignment="1" applyProtection="1">
      <alignment horizontal="center"/>
    </xf>
    <xf numFmtId="0" fontId="0" fillId="0" borderId="2" xfId="0" applyFill="1" applyBorder="1" applyAlignment="1" applyProtection="1">
      <alignment horizontal="center"/>
    </xf>
    <xf numFmtId="0" fontId="19" fillId="0" borderId="2" xfId="0" applyFont="1" applyFill="1" applyBorder="1" applyAlignment="1" applyProtection="1">
      <alignment horizontal="center"/>
    </xf>
  </cellXfs>
  <cellStyles count="9">
    <cellStyle name="Comma 2" xfId="1" xr:uid="{00000000-0005-0000-0000-000000000000}"/>
    <cellStyle name="Currency" xfId="8" builtinId="4"/>
    <cellStyle name="Currency 2" xfId="2" xr:uid="{00000000-0005-0000-0000-000001000000}"/>
    <cellStyle name="Heading 4" xfId="3" builtinId="19"/>
    <cellStyle name="Hyperlink" xfId="7" builtinId="8"/>
    <cellStyle name="Normal" xfId="0" builtinId="0"/>
    <cellStyle name="Normal 2" xfId="4" xr:uid="{00000000-0005-0000-0000-000004000000}"/>
    <cellStyle name="Percent" xfId="5" builtinId="5"/>
    <cellStyle name="Title" xfId="6" builtinId="15"/>
  </cellStyles>
  <dxfs count="7">
    <dxf>
      <fill>
        <patternFill>
          <bgColor rgb="FF00B05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ont>
        <color theme="0" tint="-0.24994659260841701"/>
      </font>
      <fill>
        <patternFill>
          <bgColor theme="0" tint="-0.24994659260841701"/>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132716</xdr:colOff>
      <xdr:row>39</xdr:row>
      <xdr:rowOff>30480</xdr:rowOff>
    </xdr:from>
    <xdr:to>
      <xdr:col>5</xdr:col>
      <xdr:colOff>1051560</xdr:colOff>
      <xdr:row>55</xdr:row>
      <xdr:rowOff>691</xdr:rowOff>
    </xdr:to>
    <xdr:sp macro="" textlink="">
      <xdr:nvSpPr>
        <xdr:cNvPr id="2" name="Arrow: Curved Up 1">
          <a:extLst>
            <a:ext uri="{FF2B5EF4-FFF2-40B4-BE49-F238E27FC236}">
              <a16:creationId xmlns:a16="http://schemas.microsoft.com/office/drawing/2014/main" id="{E5EC3B9F-98C1-4214-8E4D-BDBF73FC7645}"/>
            </a:ext>
          </a:extLst>
        </xdr:cNvPr>
        <xdr:cNvSpPr/>
      </xdr:nvSpPr>
      <xdr:spPr>
        <a:xfrm rot="16200000">
          <a:off x="5883882" y="8132474"/>
          <a:ext cx="3086791" cy="1726564"/>
        </a:xfrm>
        <a:prstGeom prst="curvedUpArrow">
          <a:avLst>
            <a:gd name="adj1" fmla="val 12472"/>
            <a:gd name="adj2" fmla="val 43661"/>
            <a:gd name="adj3" fmla="val 1954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V102"/>
  <sheetViews>
    <sheetView showGridLines="0" zoomScale="110" zoomScaleNormal="110" workbookViewId="0">
      <selection activeCell="D8" sqref="D8"/>
    </sheetView>
  </sheetViews>
  <sheetFormatPr defaultRowHeight="14.4" x14ac:dyDescent="0.3"/>
  <cols>
    <col min="1" max="1" width="5.33203125" customWidth="1"/>
    <col min="2" max="2" width="79.88671875" bestFit="1" customWidth="1"/>
    <col min="3" max="3" width="5.6640625" bestFit="1" customWidth="1"/>
    <col min="4" max="4" width="55.6640625" customWidth="1"/>
    <col min="5" max="12" width="9.109375" style="1" customWidth="1"/>
    <col min="13" max="13" width="9.6640625" style="1" bestFit="1" customWidth="1"/>
    <col min="14" max="22" width="9.109375" style="1" customWidth="1"/>
  </cols>
  <sheetData>
    <row r="1" spans="1:13" s="1" customFormat="1" ht="31.2" x14ac:dyDescent="0.5">
      <c r="A1" s="11" t="s">
        <v>113</v>
      </c>
    </row>
    <row r="2" spans="1:13" s="1" customFormat="1" ht="31.2" x14ac:dyDescent="0.5">
      <c r="A2" s="11" t="s">
        <v>149</v>
      </c>
    </row>
    <row r="3" spans="1:13" s="1" customFormat="1" x14ac:dyDescent="0.3"/>
    <row r="4" spans="1:13" s="1" customFormat="1" ht="22.8" x14ac:dyDescent="0.4">
      <c r="B4" s="2" t="s">
        <v>0</v>
      </c>
      <c r="C4" s="2"/>
    </row>
    <row r="5" spans="1:13" s="1" customFormat="1" x14ac:dyDescent="0.3"/>
    <row r="6" spans="1:13" s="1" customFormat="1" ht="18" x14ac:dyDescent="0.35">
      <c r="B6" s="3" t="s">
        <v>155</v>
      </c>
      <c r="C6" s="3"/>
      <c r="D6" s="27"/>
    </row>
    <row r="7" spans="1:13" s="1" customFormat="1" x14ac:dyDescent="0.3">
      <c r="D7" s="27"/>
    </row>
    <row r="8" spans="1:13" x14ac:dyDescent="0.3">
      <c r="A8" s="1"/>
      <c r="B8" s="4" t="s">
        <v>1</v>
      </c>
      <c r="C8" s="12" t="s">
        <v>9</v>
      </c>
      <c r="D8" s="28"/>
    </row>
    <row r="9" spans="1:13" x14ac:dyDescent="0.3">
      <c r="A9" s="1"/>
      <c r="B9" s="4" t="s">
        <v>2</v>
      </c>
      <c r="C9" s="12" t="s">
        <v>10</v>
      </c>
      <c r="D9" s="28"/>
    </row>
    <row r="10" spans="1:13" x14ac:dyDescent="0.3">
      <c r="A10" s="1"/>
      <c r="B10" s="4" t="s">
        <v>156</v>
      </c>
      <c r="C10" s="12" t="s">
        <v>229</v>
      </c>
      <c r="D10" s="103"/>
      <c r="M10" s="26"/>
    </row>
    <row r="11" spans="1:13" x14ac:dyDescent="0.3">
      <c r="A11" s="1"/>
      <c r="B11" s="4" t="s">
        <v>152</v>
      </c>
      <c r="C11" s="12" t="s">
        <v>11</v>
      </c>
      <c r="D11" s="28"/>
    </row>
    <row r="12" spans="1:13" x14ac:dyDescent="0.3">
      <c r="A12" s="1"/>
      <c r="B12" s="4" t="s">
        <v>153</v>
      </c>
      <c r="C12" s="12" t="s">
        <v>12</v>
      </c>
      <c r="D12" s="28"/>
    </row>
    <row r="13" spans="1:13" x14ac:dyDescent="0.3">
      <c r="A13" s="1"/>
      <c r="B13" s="4" t="s">
        <v>3</v>
      </c>
      <c r="C13" s="12" t="s">
        <v>13</v>
      </c>
      <c r="D13" s="28"/>
    </row>
    <row r="14" spans="1:13" x14ac:dyDescent="0.3">
      <c r="A14" s="1"/>
      <c r="B14" s="4" t="s">
        <v>4</v>
      </c>
      <c r="C14" s="12" t="s">
        <v>14</v>
      </c>
      <c r="D14" s="28"/>
    </row>
    <row r="15" spans="1:13" x14ac:dyDescent="0.3">
      <c r="A15" s="1"/>
      <c r="B15" s="4" t="s">
        <v>5</v>
      </c>
      <c r="C15" s="12" t="s">
        <v>15</v>
      </c>
      <c r="D15" s="28"/>
    </row>
    <row r="16" spans="1:13" x14ac:dyDescent="0.3">
      <c r="A16" s="1"/>
      <c r="B16" s="4" t="s">
        <v>57</v>
      </c>
      <c r="C16" s="12" t="s">
        <v>16</v>
      </c>
      <c r="D16" s="28"/>
    </row>
    <row r="17" spans="1:22" s="79" customFormat="1" x14ac:dyDescent="0.3">
      <c r="A17" s="78"/>
      <c r="B17" s="193" t="s">
        <v>239</v>
      </c>
      <c r="C17" s="12" t="s">
        <v>58</v>
      </c>
      <c r="D17" s="194"/>
      <c r="E17" s="78"/>
      <c r="F17" s="78"/>
      <c r="G17" s="78"/>
      <c r="H17" s="78"/>
      <c r="I17" s="78"/>
      <c r="J17" s="78"/>
      <c r="K17" s="78"/>
      <c r="L17" s="78"/>
      <c r="M17" s="78"/>
      <c r="N17" s="78"/>
      <c r="O17" s="78"/>
      <c r="P17" s="78"/>
      <c r="Q17" s="78"/>
      <c r="R17" s="78"/>
      <c r="S17" s="78"/>
      <c r="T17" s="78"/>
      <c r="U17" s="78"/>
      <c r="V17" s="78"/>
    </row>
    <row r="18" spans="1:22" x14ac:dyDescent="0.3">
      <c r="A18" s="1"/>
      <c r="B18" s="4" t="s">
        <v>158</v>
      </c>
      <c r="C18" s="4"/>
      <c r="D18" s="28"/>
    </row>
    <row r="19" spans="1:22" x14ac:dyDescent="0.3">
      <c r="A19" s="1"/>
      <c r="B19" s="1"/>
      <c r="C19" s="1"/>
      <c r="D19" s="27"/>
    </row>
    <row r="20" spans="1:22" ht="18" x14ac:dyDescent="0.35">
      <c r="A20" s="1"/>
      <c r="B20" s="3" t="s">
        <v>8</v>
      </c>
      <c r="C20" s="1"/>
      <c r="D20" s="27"/>
    </row>
    <row r="21" spans="1:22" x14ac:dyDescent="0.3">
      <c r="A21" s="1"/>
      <c r="B21" s="1"/>
      <c r="C21" s="1"/>
      <c r="D21" s="27"/>
    </row>
    <row r="22" spans="1:22" x14ac:dyDescent="0.3">
      <c r="A22" s="1"/>
      <c r="B22" s="4" t="s">
        <v>151</v>
      </c>
      <c r="C22" s="1"/>
      <c r="D22" s="27"/>
    </row>
    <row r="23" spans="1:22" x14ac:dyDescent="0.3">
      <c r="A23" s="1"/>
      <c r="B23" s="1"/>
      <c r="C23" s="1"/>
      <c r="D23" s="27"/>
    </row>
    <row r="24" spans="1:22" x14ac:dyDescent="0.3">
      <c r="A24" s="1"/>
      <c r="B24" s="1"/>
      <c r="C24" s="1"/>
      <c r="D24" s="1"/>
    </row>
    <row r="25" spans="1:22" x14ac:dyDescent="0.3">
      <c r="A25" s="1"/>
      <c r="B25" s="5" t="s">
        <v>6</v>
      </c>
      <c r="C25" s="5"/>
      <c r="D25" s="6"/>
    </row>
    <row r="26" spans="1:22" x14ac:dyDescent="0.3">
      <c r="A26" s="1"/>
      <c r="B26" s="7" t="s">
        <v>7</v>
      </c>
      <c r="C26" s="12" t="s">
        <v>17</v>
      </c>
      <c r="D26" s="8"/>
    </row>
    <row r="27" spans="1:22" x14ac:dyDescent="0.3">
      <c r="A27" s="1"/>
      <c r="B27" s="7" t="s">
        <v>154</v>
      </c>
      <c r="C27" s="12" t="s">
        <v>60</v>
      </c>
      <c r="D27" s="8"/>
    </row>
    <row r="28" spans="1:22" x14ac:dyDescent="0.3">
      <c r="A28" s="1"/>
      <c r="B28" s="1"/>
      <c r="C28" s="1"/>
      <c r="D28" s="1"/>
    </row>
    <row r="29" spans="1:22" ht="18" x14ac:dyDescent="0.35">
      <c r="A29" s="1"/>
      <c r="C29" s="3"/>
      <c r="D29" s="1"/>
    </row>
    <row r="30" spans="1:22" x14ac:dyDescent="0.3">
      <c r="A30" s="1"/>
      <c r="C30" s="1"/>
      <c r="D30" s="1"/>
    </row>
    <row r="31" spans="1:22" x14ac:dyDescent="0.3">
      <c r="A31" s="1"/>
      <c r="C31" s="4"/>
      <c r="D31" s="1"/>
    </row>
    <row r="32" spans="1:22" s="1" customFormat="1" x14ac:dyDescent="0.3"/>
    <row r="33" spans="1:2" s="1" customFormat="1" x14ac:dyDescent="0.3">
      <c r="A33" s="78"/>
      <c r="B33" s="78"/>
    </row>
    <row r="34" spans="1:2" s="1" customFormat="1" x14ac:dyDescent="0.3">
      <c r="A34" s="78"/>
      <c r="B34" s="78"/>
    </row>
    <row r="35" spans="1:2" s="1" customFormat="1" x14ac:dyDescent="0.3">
      <c r="A35" s="78"/>
      <c r="B35" s="78"/>
    </row>
    <row r="36" spans="1:2" s="1" customFormat="1" x14ac:dyDescent="0.3">
      <c r="A36" s="78"/>
      <c r="B36" s="78"/>
    </row>
    <row r="37" spans="1:2" s="1" customFormat="1" x14ac:dyDescent="0.3">
      <c r="A37" s="78"/>
      <c r="B37" s="78"/>
    </row>
    <row r="38" spans="1:2" s="1" customFormat="1" x14ac:dyDescent="0.3">
      <c r="A38" s="78"/>
      <c r="B38" s="78"/>
    </row>
    <row r="39" spans="1:2" s="1" customFormat="1" x14ac:dyDescent="0.3">
      <c r="A39" s="78"/>
      <c r="B39" s="78"/>
    </row>
    <row r="40" spans="1:2" s="1" customFormat="1" x14ac:dyDescent="0.3">
      <c r="A40" s="78"/>
      <c r="B40" s="78"/>
    </row>
    <row r="41" spans="1:2" s="1" customFormat="1" x14ac:dyDescent="0.3">
      <c r="A41" s="78"/>
      <c r="B41" s="78"/>
    </row>
    <row r="42" spans="1:2" s="1" customFormat="1" x14ac:dyDescent="0.3">
      <c r="A42" s="78"/>
      <c r="B42" s="78"/>
    </row>
    <row r="43" spans="1:2" s="1" customFormat="1" x14ac:dyDescent="0.3">
      <c r="A43" s="78"/>
      <c r="B43" s="78"/>
    </row>
    <row r="44" spans="1:2" s="1" customFormat="1" x14ac:dyDescent="0.3">
      <c r="A44" s="78"/>
      <c r="B44" s="78"/>
    </row>
    <row r="45" spans="1:2" s="1" customFormat="1" x14ac:dyDescent="0.3">
      <c r="A45" s="78"/>
      <c r="B45" s="78"/>
    </row>
    <row r="46" spans="1:2" s="1" customFormat="1" x14ac:dyDescent="0.3">
      <c r="A46" s="78"/>
      <c r="B46" s="78"/>
    </row>
    <row r="47" spans="1:2" s="1" customFormat="1" x14ac:dyDescent="0.3">
      <c r="A47" s="78"/>
      <c r="B47" s="78"/>
    </row>
    <row r="48" spans="1:2" s="1" customFormat="1" x14ac:dyDescent="0.3">
      <c r="A48" s="78"/>
      <c r="B48" s="78"/>
    </row>
    <row r="49" spans="1:2" x14ac:dyDescent="0.3">
      <c r="A49" s="79"/>
      <c r="B49" s="79"/>
    </row>
    <row r="50" spans="1:2" x14ac:dyDescent="0.3">
      <c r="A50" s="79"/>
      <c r="B50" s="79"/>
    </row>
    <row r="51" spans="1:2" x14ac:dyDescent="0.3">
      <c r="A51" s="79"/>
      <c r="B51" s="79"/>
    </row>
    <row r="52" spans="1:2" x14ac:dyDescent="0.3">
      <c r="A52" s="79"/>
      <c r="B52" s="79"/>
    </row>
    <row r="53" spans="1:2" x14ac:dyDescent="0.3">
      <c r="A53" s="79"/>
      <c r="B53" s="79"/>
    </row>
    <row r="54" spans="1:2" x14ac:dyDescent="0.3">
      <c r="A54" s="79"/>
      <c r="B54" s="79"/>
    </row>
    <row r="55" spans="1:2" x14ac:dyDescent="0.3">
      <c r="A55" s="79"/>
      <c r="B55" s="79"/>
    </row>
    <row r="56" spans="1:2" x14ac:dyDescent="0.3">
      <c r="A56" s="79"/>
      <c r="B56" s="79"/>
    </row>
    <row r="57" spans="1:2" x14ac:dyDescent="0.3">
      <c r="A57" s="79"/>
      <c r="B57" s="79"/>
    </row>
    <row r="58" spans="1:2" x14ac:dyDescent="0.3">
      <c r="A58" s="79"/>
      <c r="B58" s="79"/>
    </row>
    <row r="59" spans="1:2" x14ac:dyDescent="0.3">
      <c r="A59" s="79"/>
      <c r="B59" s="79"/>
    </row>
    <row r="60" spans="1:2" x14ac:dyDescent="0.3">
      <c r="A60" s="79"/>
      <c r="B60" s="79"/>
    </row>
    <row r="61" spans="1:2" x14ac:dyDescent="0.3">
      <c r="A61" s="79"/>
      <c r="B61" s="79"/>
    </row>
    <row r="62" spans="1:2" x14ac:dyDescent="0.3">
      <c r="A62" s="79"/>
      <c r="B62" s="79"/>
    </row>
    <row r="63" spans="1:2" x14ac:dyDescent="0.3">
      <c r="A63" s="79"/>
      <c r="B63" s="79"/>
    </row>
    <row r="64" spans="1:2" x14ac:dyDescent="0.3">
      <c r="A64" s="79"/>
      <c r="B64" s="79"/>
    </row>
    <row r="65" spans="1:4" x14ac:dyDescent="0.3">
      <c r="A65" s="79"/>
      <c r="B65" s="100"/>
      <c r="C65" s="100"/>
      <c r="D65" s="100"/>
    </row>
    <row r="66" spans="1:4" x14ac:dyDescent="0.3">
      <c r="A66" s="79"/>
      <c r="B66" s="100"/>
      <c r="C66" s="100"/>
      <c r="D66" s="100"/>
    </row>
    <row r="67" spans="1:4" x14ac:dyDescent="0.3">
      <c r="A67" s="79"/>
      <c r="B67" s="100"/>
      <c r="C67" s="100"/>
      <c r="D67" s="100"/>
    </row>
    <row r="68" spans="1:4" x14ac:dyDescent="0.3">
      <c r="A68" s="79"/>
      <c r="B68" s="100"/>
      <c r="C68" s="100"/>
      <c r="D68" s="100"/>
    </row>
    <row r="69" spans="1:4" x14ac:dyDescent="0.3">
      <c r="A69" s="79"/>
      <c r="B69" s="100"/>
      <c r="C69" s="100"/>
      <c r="D69" s="100"/>
    </row>
    <row r="70" spans="1:4" x14ac:dyDescent="0.3">
      <c r="A70" s="79"/>
      <c r="B70" s="100"/>
      <c r="C70" s="100"/>
      <c r="D70" s="100"/>
    </row>
    <row r="71" spans="1:4" x14ac:dyDescent="0.3">
      <c r="A71" s="79"/>
      <c r="B71" s="100"/>
      <c r="C71" s="100"/>
      <c r="D71" s="100"/>
    </row>
    <row r="72" spans="1:4" x14ac:dyDescent="0.3">
      <c r="A72" s="79"/>
      <c r="B72" s="100"/>
      <c r="C72" s="100"/>
      <c r="D72" s="100"/>
    </row>
    <row r="73" spans="1:4" x14ac:dyDescent="0.3">
      <c r="A73" s="79"/>
      <c r="B73" s="100"/>
      <c r="C73" s="100"/>
      <c r="D73" s="100"/>
    </row>
    <row r="74" spans="1:4" x14ac:dyDescent="0.3">
      <c r="A74" s="79"/>
      <c r="B74" s="101"/>
      <c r="C74" s="100"/>
      <c r="D74" s="100"/>
    </row>
    <row r="75" spans="1:4" x14ac:dyDescent="0.3">
      <c r="A75" s="79"/>
      <c r="B75" s="101"/>
      <c r="C75" s="100"/>
      <c r="D75" s="100"/>
    </row>
    <row r="76" spans="1:4" x14ac:dyDescent="0.3">
      <c r="A76" s="79"/>
      <c r="B76" s="101"/>
      <c r="C76" s="100"/>
      <c r="D76" s="100"/>
    </row>
    <row r="77" spans="1:4" x14ac:dyDescent="0.3">
      <c r="A77" s="79"/>
      <c r="B77" s="101"/>
      <c r="C77" s="100"/>
      <c r="D77" s="100"/>
    </row>
    <row r="78" spans="1:4" x14ac:dyDescent="0.3">
      <c r="A78" s="79"/>
      <c r="B78" s="101"/>
      <c r="C78" s="100"/>
      <c r="D78" s="100"/>
    </row>
    <row r="79" spans="1:4" x14ac:dyDescent="0.3">
      <c r="A79" s="79"/>
      <c r="B79" s="101"/>
      <c r="C79" s="100"/>
      <c r="D79" s="100"/>
    </row>
    <row r="80" spans="1:4" x14ac:dyDescent="0.3">
      <c r="A80" s="79"/>
      <c r="B80" s="101" t="s">
        <v>116</v>
      </c>
      <c r="C80" s="100" t="s">
        <v>128</v>
      </c>
      <c r="D80" s="100"/>
    </row>
    <row r="81" spans="1:4" x14ac:dyDescent="0.3">
      <c r="A81" s="79"/>
      <c r="B81" s="101" t="s">
        <v>117</v>
      </c>
      <c r="C81" s="100" t="s">
        <v>129</v>
      </c>
      <c r="D81" s="100"/>
    </row>
    <row r="82" spans="1:4" x14ac:dyDescent="0.3">
      <c r="A82" s="79"/>
      <c r="B82" s="101" t="s">
        <v>69</v>
      </c>
      <c r="C82" s="100" t="s">
        <v>130</v>
      </c>
      <c r="D82" s="100"/>
    </row>
    <row r="83" spans="1:4" x14ac:dyDescent="0.3">
      <c r="A83" s="79"/>
      <c r="B83" s="101"/>
      <c r="C83" s="100"/>
      <c r="D83" s="100"/>
    </row>
    <row r="84" spans="1:4" x14ac:dyDescent="0.3">
      <c r="A84" s="79"/>
      <c r="B84" s="102"/>
      <c r="C84" s="100"/>
      <c r="D84" s="100"/>
    </row>
    <row r="85" spans="1:4" x14ac:dyDescent="0.3">
      <c r="A85" s="79"/>
      <c r="B85" s="102" t="s">
        <v>61</v>
      </c>
      <c r="C85" s="100" t="s">
        <v>126</v>
      </c>
      <c r="D85" s="100"/>
    </row>
    <row r="86" spans="1:4" x14ac:dyDescent="0.3">
      <c r="A86" s="79"/>
      <c r="B86" s="102" t="s">
        <v>62</v>
      </c>
      <c r="C86" s="100" t="s">
        <v>127</v>
      </c>
      <c r="D86" s="100"/>
    </row>
    <row r="87" spans="1:4" x14ac:dyDescent="0.3">
      <c r="A87" s="79"/>
      <c r="B87" s="102" t="s">
        <v>115</v>
      </c>
      <c r="C87" s="100" t="s">
        <v>127</v>
      </c>
      <c r="D87" s="100"/>
    </row>
    <row r="88" spans="1:4" x14ac:dyDescent="0.3">
      <c r="B88" s="102" t="s">
        <v>63</v>
      </c>
      <c r="C88" s="100" t="s">
        <v>124</v>
      </c>
      <c r="D88" s="100"/>
    </row>
    <row r="89" spans="1:4" x14ac:dyDescent="0.3">
      <c r="B89" s="102" t="s">
        <v>64</v>
      </c>
      <c r="C89" s="100" t="s">
        <v>125</v>
      </c>
      <c r="D89" s="100"/>
    </row>
    <row r="90" spans="1:4" x14ac:dyDescent="0.3">
      <c r="B90" s="102"/>
      <c r="C90" s="100"/>
      <c r="D90" s="100"/>
    </row>
    <row r="91" spans="1:4" x14ac:dyDescent="0.3">
      <c r="B91" s="102" t="s">
        <v>65</v>
      </c>
      <c r="C91" s="100"/>
      <c r="D91" s="100"/>
    </row>
    <row r="92" spans="1:4" x14ac:dyDescent="0.3">
      <c r="B92" s="102" t="s">
        <v>66</v>
      </c>
      <c r="C92" s="100"/>
      <c r="D92" s="100"/>
    </row>
    <row r="93" spans="1:4" x14ac:dyDescent="0.3">
      <c r="B93" s="102"/>
      <c r="C93" s="100"/>
      <c r="D93" s="100"/>
    </row>
    <row r="94" spans="1:4" x14ac:dyDescent="0.3">
      <c r="B94" s="102" t="s">
        <v>68</v>
      </c>
      <c r="C94" s="100"/>
      <c r="D94" s="100"/>
    </row>
    <row r="95" spans="1:4" x14ac:dyDescent="0.3">
      <c r="B95" s="102" t="s">
        <v>67</v>
      </c>
      <c r="C95" s="100"/>
      <c r="D95" s="100"/>
    </row>
    <row r="96" spans="1:4" x14ac:dyDescent="0.3">
      <c r="B96" s="102"/>
      <c r="C96" s="100"/>
      <c r="D96" s="100"/>
    </row>
    <row r="97" spans="2:2" x14ac:dyDescent="0.3">
      <c r="B97" s="90"/>
    </row>
    <row r="98" spans="2:2" x14ac:dyDescent="0.3">
      <c r="B98" s="91"/>
    </row>
    <row r="99" spans="2:2" x14ac:dyDescent="0.3">
      <c r="B99" s="192"/>
    </row>
    <row r="100" spans="2:2" x14ac:dyDescent="0.3">
      <c r="B100" s="192" t="s">
        <v>240</v>
      </c>
    </row>
    <row r="101" spans="2:2" x14ac:dyDescent="0.3">
      <c r="B101" s="192" t="s">
        <v>69</v>
      </c>
    </row>
    <row r="102" spans="2:2" x14ac:dyDescent="0.3">
      <c r="B102" s="100"/>
    </row>
  </sheetData>
  <sheetProtection algorithmName="SHA-512" hashValue="ZhIrV94CjrER8Dohot3tZvonCke2MeLWgXo63XZSp6U0KeGkSu+QkHsPJWxYEjTbUb9LgGgafvf4K8N311Ke2Q==" saltValue="fW2y4EYqyJ07sSQKcxHR3A==" spinCount="100000" sheet="1" selectLockedCells="1"/>
  <phoneticPr fontId="31" type="noConversion"/>
  <dataValidations count="4">
    <dataValidation type="list" allowBlank="1" showInputMessage="1" showErrorMessage="1" sqref="D27" xr:uid="{00000000-0002-0000-0000-000000000000}">
      <formula1>$B$84:$B$89</formula1>
    </dataValidation>
    <dataValidation type="list" allowBlank="1" showInputMessage="1" showErrorMessage="1" sqref="D16" xr:uid="{00000000-0002-0000-0000-000001000000}">
      <formula1>$B$90:$B$92</formula1>
    </dataValidation>
    <dataValidation type="list" allowBlank="1" showInputMessage="1" showErrorMessage="1" sqref="D15" xr:uid="{00000000-0002-0000-0000-000002000000}">
      <formula1>$B$93:$B$95</formula1>
    </dataValidation>
    <dataValidation type="list" allowBlank="1" showInputMessage="1" showErrorMessage="1" sqref="D17" xr:uid="{D2108FD6-832E-4BC8-BCED-C8D27B24ADF4}">
      <formula1>$B$99:$B$101</formula1>
    </dataValidation>
  </dataValidations>
  <pageMargins left="0.7" right="0.7" top="0.75" bottom="0.75" header="0.3" footer="0.3"/>
  <pageSetup scale="73" orientation="landscape"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6"/>
  <sheetViews>
    <sheetView tabSelected="1" zoomScale="115" zoomScaleNormal="115" workbookViewId="0">
      <pane ySplit="3" topLeftCell="A4" activePane="bottomLeft" state="frozen"/>
      <selection pane="bottomLeft" activeCell="C7" sqref="C7"/>
    </sheetView>
  </sheetViews>
  <sheetFormatPr defaultRowHeight="14.4" x14ac:dyDescent="0.3"/>
  <cols>
    <col min="1" max="1" width="72.5546875" style="1" customWidth="1"/>
    <col min="2" max="2" width="9.88671875" style="177" customWidth="1"/>
    <col min="3" max="3" width="11.33203125" customWidth="1"/>
    <col min="4" max="4" width="7.88671875" style="1" customWidth="1"/>
    <col min="5" max="5" width="3.88671875" style="1" customWidth="1"/>
    <col min="6" max="6" width="16.44140625" style="1" customWidth="1"/>
    <col min="7" max="7" width="15" style="1" customWidth="1"/>
    <col min="8" max="16" width="9.109375" style="1" customWidth="1"/>
  </cols>
  <sheetData>
    <row r="1" spans="1:16" ht="22.8" x14ac:dyDescent="0.4">
      <c r="A1" s="2" t="str">
        <f>IF('A1 - Identification'!D9="","",'A1 - Identification'!D9)</f>
        <v/>
      </c>
      <c r="B1" s="170"/>
      <c r="C1" s="1"/>
    </row>
    <row r="2" spans="1:16" s="1" customFormat="1" ht="22.8" x14ac:dyDescent="0.4">
      <c r="A2" s="2" t="s">
        <v>150</v>
      </c>
      <c r="B2" s="171"/>
    </row>
    <row r="3" spans="1:16" s="1" customFormat="1" ht="22.8" x14ac:dyDescent="0.4">
      <c r="A3" s="2" t="str">
        <f>"As at  " &amp;TEXT('A1 - Identification'!D10,"mmmm d, yyyy")</f>
        <v>As at  January 0, 1900</v>
      </c>
      <c r="B3" s="171"/>
    </row>
    <row r="4" spans="1:16" s="1" customFormat="1" ht="15" thickBot="1" x14ac:dyDescent="0.35">
      <c r="B4" s="170"/>
    </row>
    <row r="5" spans="1:16" s="1" customFormat="1" ht="22.8" x14ac:dyDescent="0.4">
      <c r="A5" s="53" t="s">
        <v>18</v>
      </c>
      <c r="B5" s="172"/>
      <c r="C5" s="66"/>
      <c r="D5" s="66"/>
      <c r="E5" s="66"/>
      <c r="F5" s="67"/>
    </row>
    <row r="6" spans="1:16" s="1" customFormat="1" ht="6.75" customHeight="1" x14ac:dyDescent="0.3">
      <c r="A6" s="18"/>
      <c r="B6" s="151"/>
      <c r="C6" s="9"/>
      <c r="D6" s="9"/>
      <c r="E6" s="9"/>
      <c r="F6" s="68"/>
    </row>
    <row r="7" spans="1:16" s="1" customFormat="1" x14ac:dyDescent="0.3">
      <c r="A7" s="18" t="s">
        <v>70</v>
      </c>
      <c r="B7" s="13">
        <v>110</v>
      </c>
      <c r="C7" s="40"/>
      <c r="D7" s="9"/>
      <c r="E7" s="9"/>
      <c r="F7" s="68"/>
    </row>
    <row r="8" spans="1:16" s="1" customFormat="1" ht="14.4" customHeight="1" x14ac:dyDescent="0.3">
      <c r="A8" s="18" t="s">
        <v>71</v>
      </c>
      <c r="B8" s="13" t="s">
        <v>86</v>
      </c>
      <c r="C8" s="40"/>
      <c r="D8" s="9"/>
      <c r="E8" s="9"/>
      <c r="F8" s="68"/>
    </row>
    <row r="9" spans="1:16" ht="14.4" customHeight="1" x14ac:dyDescent="0.3">
      <c r="A9" s="19" t="s">
        <v>59</v>
      </c>
      <c r="B9" s="13">
        <v>111</v>
      </c>
      <c r="C9" s="40"/>
      <c r="D9" s="9"/>
      <c r="E9" s="9"/>
      <c r="F9" s="68"/>
    </row>
    <row r="10" spans="1:16" x14ac:dyDescent="0.3">
      <c r="A10" s="19" t="s">
        <v>98</v>
      </c>
      <c r="B10" s="13" t="s">
        <v>100</v>
      </c>
      <c r="C10" s="40"/>
      <c r="D10" s="9"/>
      <c r="E10" s="9"/>
      <c r="F10" s="68"/>
    </row>
    <row r="11" spans="1:16" x14ac:dyDescent="0.3">
      <c r="A11" s="19" t="s">
        <v>19</v>
      </c>
      <c r="B11" s="13">
        <v>112</v>
      </c>
      <c r="C11" s="40"/>
      <c r="D11" s="9"/>
      <c r="E11" s="9"/>
      <c r="F11" s="68"/>
    </row>
    <row r="12" spans="1:16" s="37" customFormat="1" x14ac:dyDescent="0.3">
      <c r="A12" s="17" t="s">
        <v>20</v>
      </c>
      <c r="B12" s="13">
        <v>113</v>
      </c>
      <c r="C12" s="39">
        <f>SUM(C7:C11)</f>
        <v>0</v>
      </c>
      <c r="D12" s="35"/>
      <c r="E12" s="35"/>
      <c r="F12" s="68"/>
      <c r="G12" s="36"/>
      <c r="H12" s="36"/>
      <c r="I12" s="36"/>
      <c r="J12" s="36"/>
      <c r="K12" s="36"/>
      <c r="L12" s="36"/>
      <c r="M12" s="36"/>
      <c r="N12" s="36"/>
      <c r="O12" s="36"/>
      <c r="P12" s="36"/>
    </row>
    <row r="13" spans="1:16" x14ac:dyDescent="0.3">
      <c r="A13" s="19"/>
      <c r="B13" s="16"/>
      <c r="C13" s="15"/>
      <c r="D13" s="9"/>
      <c r="E13" s="9"/>
      <c r="F13" s="68"/>
    </row>
    <row r="14" spans="1:16" x14ac:dyDescent="0.3">
      <c r="A14" s="19" t="s">
        <v>87</v>
      </c>
      <c r="B14" s="13">
        <v>114</v>
      </c>
      <c r="C14" s="40"/>
      <c r="D14" s="9"/>
      <c r="E14" s="9"/>
      <c r="F14" s="68"/>
    </row>
    <row r="15" spans="1:16" x14ac:dyDescent="0.3">
      <c r="A15" s="19" t="s">
        <v>19</v>
      </c>
      <c r="B15" s="13">
        <v>115</v>
      </c>
      <c r="C15" s="40"/>
      <c r="D15" s="9"/>
      <c r="E15" s="9"/>
      <c r="F15" s="68"/>
    </row>
    <row r="16" spans="1:16" s="37" customFormat="1" x14ac:dyDescent="0.3">
      <c r="A16" s="17" t="s">
        <v>56</v>
      </c>
      <c r="B16" s="13">
        <v>116</v>
      </c>
      <c r="C16" s="38">
        <f>SUM(C14:C15)</f>
        <v>0</v>
      </c>
      <c r="D16" s="35"/>
      <c r="E16" s="35"/>
      <c r="F16" s="68"/>
      <c r="G16" s="36"/>
      <c r="H16" s="36"/>
      <c r="I16" s="36"/>
      <c r="J16" s="36"/>
      <c r="K16" s="36"/>
      <c r="L16" s="36"/>
      <c r="M16" s="36"/>
      <c r="N16" s="36"/>
      <c r="O16" s="36"/>
      <c r="P16" s="36"/>
    </row>
    <row r="17" spans="1:16" s="37" customFormat="1" x14ac:dyDescent="0.3">
      <c r="A17" s="17"/>
      <c r="B17" s="185"/>
      <c r="C17" s="38"/>
      <c r="D17" s="35"/>
      <c r="E17" s="35"/>
      <c r="F17" s="68"/>
      <c r="G17" s="36"/>
      <c r="H17" s="36"/>
      <c r="I17" s="36"/>
      <c r="J17" s="36"/>
      <c r="K17" s="36"/>
      <c r="L17" s="36"/>
      <c r="M17" s="36"/>
      <c r="N17" s="36"/>
      <c r="O17" s="36"/>
      <c r="P17" s="36"/>
    </row>
    <row r="18" spans="1:16" x14ac:dyDescent="0.3">
      <c r="A18" s="19" t="s">
        <v>231</v>
      </c>
      <c r="B18" s="13">
        <v>117</v>
      </c>
      <c r="C18" s="40"/>
      <c r="D18" s="9"/>
      <c r="E18" s="9"/>
      <c r="F18" s="68"/>
    </row>
    <row r="19" spans="1:16" x14ac:dyDescent="0.3">
      <c r="A19" s="178"/>
      <c r="B19" s="16"/>
      <c r="C19" s="15"/>
      <c r="D19" s="9"/>
      <c r="E19" s="9"/>
      <c r="F19" s="68"/>
    </row>
    <row r="20" spans="1:16" s="32" customFormat="1" x14ac:dyDescent="0.3">
      <c r="A20" s="190" t="s">
        <v>21</v>
      </c>
      <c r="B20" s="29">
        <v>118</v>
      </c>
      <c r="C20" s="30">
        <f>+C16+C12+C18</f>
        <v>0</v>
      </c>
      <c r="D20" s="31"/>
      <c r="E20" s="31"/>
      <c r="F20" s="70"/>
      <c r="G20" s="10"/>
      <c r="H20" s="10"/>
      <c r="I20" s="10"/>
      <c r="J20" s="10"/>
      <c r="K20" s="10"/>
      <c r="L20" s="10"/>
      <c r="M20" s="10"/>
      <c r="N20" s="10"/>
      <c r="O20" s="10"/>
      <c r="P20" s="10"/>
    </row>
    <row r="21" spans="1:16" x14ac:dyDescent="0.3">
      <c r="A21" s="71"/>
      <c r="B21" s="151"/>
      <c r="C21" s="9"/>
      <c r="D21" s="9"/>
      <c r="E21" s="9"/>
      <c r="F21" s="68"/>
    </row>
    <row r="22" spans="1:16" ht="2.4" customHeight="1" x14ac:dyDescent="0.3">
      <c r="A22" s="71"/>
      <c r="B22" s="151"/>
      <c r="C22" s="9"/>
      <c r="D22" s="9"/>
      <c r="E22" s="9"/>
      <c r="F22" s="68"/>
    </row>
    <row r="23" spans="1:16" ht="22.8" x14ac:dyDescent="0.4">
      <c r="A23" s="14" t="s">
        <v>22</v>
      </c>
      <c r="B23" s="151"/>
      <c r="C23" s="9"/>
      <c r="D23" s="9"/>
      <c r="E23" s="9"/>
      <c r="F23" s="68"/>
    </row>
    <row r="24" spans="1:16" x14ac:dyDescent="0.3">
      <c r="A24" s="18" t="s">
        <v>72</v>
      </c>
      <c r="B24" s="173">
        <v>210</v>
      </c>
      <c r="C24" s="40"/>
      <c r="D24" s="9"/>
      <c r="E24" s="9"/>
      <c r="F24" s="68"/>
    </row>
    <row r="25" spans="1:16" x14ac:dyDescent="0.3">
      <c r="A25" s="19" t="s">
        <v>84</v>
      </c>
      <c r="B25" s="173">
        <v>211</v>
      </c>
      <c r="C25" s="40"/>
      <c r="D25" s="9"/>
      <c r="E25" s="9"/>
      <c r="F25" s="68"/>
    </row>
    <row r="26" spans="1:16" x14ac:dyDescent="0.3">
      <c r="A26" s="19" t="s">
        <v>99</v>
      </c>
      <c r="B26" s="173" t="s">
        <v>101</v>
      </c>
      <c r="C26" s="40"/>
      <c r="D26" s="9"/>
      <c r="E26" s="9"/>
      <c r="F26" s="68"/>
    </row>
    <row r="27" spans="1:16" x14ac:dyDescent="0.3">
      <c r="A27" s="19" t="s">
        <v>85</v>
      </c>
      <c r="B27" s="12">
        <v>212</v>
      </c>
      <c r="C27" s="40"/>
      <c r="D27" s="9"/>
      <c r="E27" s="9"/>
      <c r="F27" s="68"/>
    </row>
    <row r="28" spans="1:16" x14ac:dyDescent="0.3">
      <c r="A28" s="19" t="s">
        <v>55</v>
      </c>
      <c r="B28" s="12">
        <v>213</v>
      </c>
      <c r="C28" s="40"/>
      <c r="D28" s="9"/>
      <c r="E28" s="9"/>
      <c r="F28" s="68"/>
    </row>
    <row r="29" spans="1:16" x14ac:dyDescent="0.3">
      <c r="A29" s="19" t="s">
        <v>19</v>
      </c>
      <c r="B29" s="12">
        <v>214</v>
      </c>
      <c r="C29" s="40"/>
      <c r="D29" s="9"/>
      <c r="E29" s="9"/>
      <c r="F29" s="68"/>
    </row>
    <row r="30" spans="1:16" x14ac:dyDescent="0.3">
      <c r="A30" s="17" t="s">
        <v>23</v>
      </c>
      <c r="B30" s="12">
        <v>215</v>
      </c>
      <c r="C30" s="15">
        <f>SUM(C24:C29)</f>
        <v>0</v>
      </c>
      <c r="D30" s="9"/>
      <c r="E30" s="9"/>
      <c r="F30" s="68"/>
    </row>
    <row r="31" spans="1:16" x14ac:dyDescent="0.3">
      <c r="A31" s="19"/>
      <c r="B31" s="174"/>
      <c r="C31" s="15"/>
      <c r="D31" s="9"/>
      <c r="E31" s="9"/>
      <c r="F31" s="68"/>
    </row>
    <row r="32" spans="1:16" x14ac:dyDescent="0.3">
      <c r="A32" s="19" t="s">
        <v>102</v>
      </c>
      <c r="B32" s="12">
        <v>216</v>
      </c>
      <c r="C32" s="40"/>
      <c r="D32" s="9"/>
      <c r="E32" s="9"/>
      <c r="F32" s="68"/>
    </row>
    <row r="33" spans="1:16" x14ac:dyDescent="0.3">
      <c r="A33" s="19" t="s">
        <v>103</v>
      </c>
      <c r="B33" s="12">
        <v>217</v>
      </c>
      <c r="C33" s="40"/>
      <c r="D33" s="9"/>
      <c r="E33" s="9"/>
      <c r="F33" s="68"/>
    </row>
    <row r="34" spans="1:16" s="37" customFormat="1" x14ac:dyDescent="0.3">
      <c r="A34" s="17" t="s">
        <v>24</v>
      </c>
      <c r="B34" s="175">
        <v>218</v>
      </c>
      <c r="C34" s="15">
        <f>+C32+C33</f>
        <v>0</v>
      </c>
      <c r="D34" s="35"/>
      <c r="E34" s="35"/>
      <c r="F34" s="69"/>
      <c r="G34" s="36"/>
      <c r="H34" s="36"/>
      <c r="I34" s="36"/>
      <c r="J34" s="36"/>
      <c r="K34" s="36"/>
      <c r="L34" s="36"/>
      <c r="M34" s="36"/>
      <c r="N34" s="36"/>
      <c r="O34" s="36"/>
      <c r="P34" s="36"/>
    </row>
    <row r="35" spans="1:16" s="37" customFormat="1" x14ac:dyDescent="0.3">
      <c r="A35" s="17"/>
      <c r="B35" s="186"/>
      <c r="C35" s="187"/>
      <c r="D35" s="35"/>
      <c r="E35" s="35"/>
      <c r="F35" s="69"/>
      <c r="G35" s="36"/>
      <c r="H35" s="36"/>
      <c r="I35" s="36"/>
      <c r="J35" s="36"/>
      <c r="K35" s="36"/>
      <c r="L35" s="36"/>
      <c r="M35" s="36"/>
      <c r="N35" s="36"/>
      <c r="O35" s="36"/>
      <c r="P35" s="36"/>
    </row>
    <row r="36" spans="1:16" x14ac:dyDescent="0.3">
      <c r="A36" s="19" t="s">
        <v>232</v>
      </c>
      <c r="B36" s="12">
        <v>219</v>
      </c>
      <c r="C36" s="40"/>
      <c r="D36" s="9"/>
      <c r="E36" s="9"/>
      <c r="F36" s="68"/>
    </row>
    <row r="37" spans="1:16" x14ac:dyDescent="0.3">
      <c r="A37" s="178"/>
      <c r="B37" s="174"/>
      <c r="C37" s="15"/>
      <c r="D37" s="9"/>
      <c r="E37" s="9"/>
      <c r="F37" s="68"/>
    </row>
    <row r="38" spans="1:16" s="32" customFormat="1" x14ac:dyDescent="0.3">
      <c r="A38" s="72" t="s">
        <v>25</v>
      </c>
      <c r="B38" s="33">
        <v>220</v>
      </c>
      <c r="C38" s="30">
        <f>+C34+C30+C36</f>
        <v>0</v>
      </c>
      <c r="D38" s="157"/>
      <c r="E38" s="31"/>
      <c r="F38" s="70"/>
      <c r="G38" s="10"/>
      <c r="H38" s="10"/>
      <c r="I38" s="10"/>
      <c r="J38" s="10"/>
      <c r="K38" s="10"/>
      <c r="L38" s="10"/>
      <c r="M38" s="10"/>
      <c r="N38" s="10"/>
      <c r="O38" s="10"/>
      <c r="P38" s="10"/>
    </row>
    <row r="39" spans="1:16" x14ac:dyDescent="0.3">
      <c r="A39" s="71"/>
      <c r="B39" s="151"/>
      <c r="C39" s="9"/>
      <c r="D39" s="9"/>
      <c r="E39" s="9"/>
      <c r="F39" s="68"/>
    </row>
    <row r="40" spans="1:16" ht="4.2" customHeight="1" x14ac:dyDescent="0.3">
      <c r="A40" s="71"/>
      <c r="B40" s="151"/>
      <c r="C40" s="9"/>
      <c r="D40" s="9"/>
      <c r="E40" s="9"/>
      <c r="F40" s="68"/>
    </row>
    <row r="41" spans="1:16" ht="22.8" x14ac:dyDescent="0.4">
      <c r="A41" s="14" t="s">
        <v>26</v>
      </c>
      <c r="B41" s="151"/>
      <c r="C41" s="9"/>
      <c r="D41" s="9"/>
      <c r="E41" s="9"/>
      <c r="F41" s="68"/>
    </row>
    <row r="42" spans="1:16" x14ac:dyDescent="0.3">
      <c r="A42" s="19" t="s">
        <v>73</v>
      </c>
      <c r="B42" s="175">
        <v>500</v>
      </c>
      <c r="C42" s="20">
        <f>+C55</f>
        <v>0</v>
      </c>
      <c r="D42" s="9"/>
      <c r="E42" s="9"/>
      <c r="F42" s="68"/>
    </row>
    <row r="43" spans="1:16" x14ac:dyDescent="0.3">
      <c r="A43" s="19" t="s">
        <v>179</v>
      </c>
      <c r="B43" s="175">
        <v>502</v>
      </c>
      <c r="C43" s="65"/>
      <c r="D43" s="9"/>
      <c r="E43" s="9"/>
      <c r="F43" s="68"/>
    </row>
    <row r="44" spans="1:16" x14ac:dyDescent="0.3">
      <c r="A44" s="19" t="s">
        <v>19</v>
      </c>
      <c r="B44" s="175">
        <v>513</v>
      </c>
      <c r="C44" s="65"/>
      <c r="D44" s="9"/>
      <c r="E44" s="9"/>
      <c r="F44" s="68"/>
    </row>
    <row r="45" spans="1:16" s="32" customFormat="1" x14ac:dyDescent="0.3">
      <c r="A45" s="72" t="s">
        <v>27</v>
      </c>
      <c r="B45" s="33">
        <v>520</v>
      </c>
      <c r="C45" s="34">
        <f>+C42+C44+C43</f>
        <v>0</v>
      </c>
      <c r="D45" s="31"/>
      <c r="E45" s="31"/>
      <c r="F45" s="70"/>
      <c r="G45" s="10"/>
      <c r="H45" s="10"/>
      <c r="I45" s="10"/>
      <c r="J45" s="10"/>
      <c r="K45" s="10"/>
      <c r="L45" s="10"/>
      <c r="M45" s="10"/>
      <c r="N45" s="10"/>
      <c r="O45" s="10"/>
      <c r="P45" s="10"/>
    </row>
    <row r="46" spans="1:16" s="32" customFormat="1" x14ac:dyDescent="0.3">
      <c r="A46" s="72"/>
      <c r="B46" s="31"/>
      <c r="C46" s="169"/>
      <c r="D46" s="31"/>
      <c r="E46" s="31"/>
      <c r="F46" s="70"/>
      <c r="G46" s="10"/>
      <c r="H46" s="10"/>
      <c r="I46" s="10"/>
      <c r="J46" s="10"/>
      <c r="K46" s="10"/>
      <c r="L46" s="10"/>
      <c r="M46" s="10"/>
      <c r="N46" s="10"/>
      <c r="O46" s="10"/>
      <c r="P46" s="10"/>
    </row>
    <row r="47" spans="1:16" x14ac:dyDescent="0.3">
      <c r="A47" s="191" t="s">
        <v>230</v>
      </c>
      <c r="B47" s="29">
        <v>550</v>
      </c>
      <c r="C47" s="30">
        <f>+C45+C38</f>
        <v>0</v>
      </c>
      <c r="D47" s="9"/>
      <c r="E47" s="9"/>
      <c r="F47" s="68"/>
    </row>
    <row r="48" spans="1:16" x14ac:dyDescent="0.3">
      <c r="A48" s="72"/>
      <c r="B48" s="188"/>
      <c r="C48" s="189"/>
      <c r="D48" s="9"/>
      <c r="E48" s="9"/>
      <c r="F48" s="68"/>
    </row>
    <row r="49" spans="1:6" ht="20.25" customHeight="1" x14ac:dyDescent="0.45">
      <c r="A49" s="199" t="str">
        <f>IF(C20=C38+C45,"","NOT BALANCED, DIFFERENCE OF $"&amp;TEXT(C20-C38-C45,"00"))</f>
        <v/>
      </c>
      <c r="B49" s="200"/>
      <c r="C49" s="200"/>
      <c r="D49" s="200"/>
      <c r="E49" s="200"/>
      <c r="F49" s="68"/>
    </row>
    <row r="50" spans="1:6" ht="25.5" customHeight="1" x14ac:dyDescent="0.45">
      <c r="A50" s="73" t="s">
        <v>88</v>
      </c>
      <c r="B50" s="151"/>
      <c r="C50" s="9"/>
      <c r="D50" s="9"/>
      <c r="E50" s="9"/>
      <c r="F50" s="68"/>
    </row>
    <row r="51" spans="1:6" x14ac:dyDescent="0.3">
      <c r="A51" s="71" t="s">
        <v>75</v>
      </c>
      <c r="B51" s="173" t="s">
        <v>77</v>
      </c>
      <c r="C51" s="65"/>
      <c r="D51" s="9"/>
      <c r="E51" s="9"/>
      <c r="F51" s="68"/>
    </row>
    <row r="52" spans="1:6" x14ac:dyDescent="0.3">
      <c r="A52" s="71" t="s">
        <v>74</v>
      </c>
      <c r="B52" s="173" t="s">
        <v>78</v>
      </c>
      <c r="C52" s="20">
        <f>+'A3 - Operations'!C74</f>
        <v>0</v>
      </c>
      <c r="D52" s="9"/>
      <c r="E52" s="9"/>
      <c r="F52" s="68"/>
    </row>
    <row r="53" spans="1:6" x14ac:dyDescent="0.3">
      <c r="A53" s="71" t="s">
        <v>89</v>
      </c>
      <c r="B53" s="173" t="s">
        <v>79</v>
      </c>
      <c r="C53" s="65"/>
      <c r="D53" s="9"/>
      <c r="E53" s="9"/>
      <c r="F53" s="68"/>
    </row>
    <row r="54" spans="1:6" x14ac:dyDescent="0.3">
      <c r="A54" s="71" t="s">
        <v>19</v>
      </c>
      <c r="B54" s="173" t="s">
        <v>80</v>
      </c>
      <c r="C54" s="65"/>
      <c r="D54" s="9"/>
      <c r="E54" s="9"/>
      <c r="F54" s="68"/>
    </row>
    <row r="55" spans="1:6" ht="15" thickBot="1" x14ac:dyDescent="0.35">
      <c r="A55" s="74" t="s">
        <v>91</v>
      </c>
      <c r="B55" s="176">
        <v>500</v>
      </c>
      <c r="C55" s="75">
        <f>+C51+C52+C53+C54</f>
        <v>0</v>
      </c>
      <c r="D55" s="76"/>
      <c r="E55" s="76"/>
      <c r="F55" s="77"/>
    </row>
    <row r="56" spans="1:6" x14ac:dyDescent="0.3">
      <c r="B56" s="170"/>
      <c r="C56" s="1"/>
    </row>
    <row r="57" spans="1:6" x14ac:dyDescent="0.3">
      <c r="B57" s="170"/>
      <c r="C57" s="1"/>
    </row>
    <row r="58" spans="1:6" x14ac:dyDescent="0.3">
      <c r="B58" s="170"/>
      <c r="C58" s="1"/>
    </row>
    <row r="59" spans="1:6" x14ac:dyDescent="0.3">
      <c r="B59" s="170"/>
      <c r="C59" s="1"/>
    </row>
    <row r="60" spans="1:6" x14ac:dyDescent="0.3">
      <c r="B60" s="170"/>
      <c r="C60" s="1"/>
    </row>
    <row r="61" spans="1:6" x14ac:dyDescent="0.3">
      <c r="B61" s="170"/>
      <c r="C61" s="1"/>
    </row>
    <row r="62" spans="1:6" x14ac:dyDescent="0.3">
      <c r="B62" s="170"/>
      <c r="C62" s="1"/>
    </row>
    <row r="63" spans="1:6" x14ac:dyDescent="0.3">
      <c r="B63" s="170"/>
      <c r="C63" s="1"/>
    </row>
    <row r="64" spans="1:6" x14ac:dyDescent="0.3">
      <c r="B64" s="170"/>
      <c r="C64" s="1"/>
    </row>
    <row r="65" spans="2:3" x14ac:dyDescent="0.3">
      <c r="B65" s="170"/>
      <c r="C65" s="1"/>
    </row>
    <row r="66" spans="2:3" x14ac:dyDescent="0.3">
      <c r="B66" s="170"/>
      <c r="C66" s="1"/>
    </row>
    <row r="67" spans="2:3" x14ac:dyDescent="0.3">
      <c r="B67" s="170"/>
      <c r="C67" s="1"/>
    </row>
    <row r="68" spans="2:3" x14ac:dyDescent="0.3">
      <c r="B68" s="170"/>
      <c r="C68" s="1"/>
    </row>
    <row r="69" spans="2:3" x14ac:dyDescent="0.3">
      <c r="B69" s="170"/>
      <c r="C69" s="1"/>
    </row>
    <row r="70" spans="2:3" x14ac:dyDescent="0.3">
      <c r="B70" s="170"/>
      <c r="C70" s="1"/>
    </row>
    <row r="71" spans="2:3" x14ac:dyDescent="0.3">
      <c r="B71" s="170"/>
      <c r="C71" s="1"/>
    </row>
    <row r="72" spans="2:3" x14ac:dyDescent="0.3">
      <c r="B72" s="170"/>
      <c r="C72" s="1"/>
    </row>
    <row r="73" spans="2:3" x14ac:dyDescent="0.3">
      <c r="B73" s="170"/>
      <c r="C73" s="1"/>
    </row>
    <row r="74" spans="2:3" x14ac:dyDescent="0.3">
      <c r="B74" s="170"/>
      <c r="C74" s="1"/>
    </row>
    <row r="75" spans="2:3" x14ac:dyDescent="0.3">
      <c r="B75" s="170"/>
      <c r="C75" s="1"/>
    </row>
    <row r="76" spans="2:3" x14ac:dyDescent="0.3">
      <c r="B76" s="170"/>
      <c r="C76" s="1"/>
    </row>
    <row r="77" spans="2:3" x14ac:dyDescent="0.3">
      <c r="B77" s="170"/>
      <c r="C77" s="1"/>
    </row>
    <row r="78" spans="2:3" x14ac:dyDescent="0.3">
      <c r="B78" s="170"/>
      <c r="C78" s="1"/>
    </row>
    <row r="79" spans="2:3" x14ac:dyDescent="0.3">
      <c r="B79" s="170"/>
      <c r="C79" s="1"/>
    </row>
    <row r="80" spans="2:3" x14ac:dyDescent="0.3">
      <c r="B80" s="170"/>
      <c r="C80" s="1"/>
    </row>
    <row r="81" spans="2:3" x14ac:dyDescent="0.3">
      <c r="B81" s="170"/>
      <c r="C81" s="1"/>
    </row>
    <row r="82" spans="2:3" x14ac:dyDescent="0.3">
      <c r="B82" s="170"/>
      <c r="C82" s="1"/>
    </row>
    <row r="83" spans="2:3" x14ac:dyDescent="0.3">
      <c r="B83" s="170"/>
      <c r="C83" s="1"/>
    </row>
    <row r="84" spans="2:3" x14ac:dyDescent="0.3">
      <c r="B84" s="170"/>
      <c r="C84" s="1"/>
    </row>
    <row r="85" spans="2:3" x14ac:dyDescent="0.3">
      <c r="B85" s="170"/>
      <c r="C85" s="1"/>
    </row>
    <row r="86" spans="2:3" x14ac:dyDescent="0.3">
      <c r="B86" s="170"/>
      <c r="C86" s="1"/>
    </row>
    <row r="87" spans="2:3" x14ac:dyDescent="0.3">
      <c r="B87" s="170"/>
      <c r="C87" s="1"/>
    </row>
    <row r="88" spans="2:3" x14ac:dyDescent="0.3">
      <c r="B88" s="170"/>
      <c r="C88" s="1"/>
    </row>
    <row r="89" spans="2:3" x14ac:dyDescent="0.3">
      <c r="B89" s="170"/>
      <c r="C89" s="1"/>
    </row>
    <row r="90" spans="2:3" x14ac:dyDescent="0.3">
      <c r="B90" s="170"/>
      <c r="C90" s="1"/>
    </row>
    <row r="91" spans="2:3" x14ac:dyDescent="0.3">
      <c r="B91" s="170"/>
      <c r="C91" s="1"/>
    </row>
    <row r="92" spans="2:3" x14ac:dyDescent="0.3">
      <c r="B92" s="170"/>
      <c r="C92" s="1"/>
    </row>
    <row r="93" spans="2:3" x14ac:dyDescent="0.3">
      <c r="B93" s="170"/>
      <c r="C93" s="1"/>
    </row>
    <row r="94" spans="2:3" x14ac:dyDescent="0.3">
      <c r="B94" s="170"/>
      <c r="C94" s="1"/>
    </row>
    <row r="95" spans="2:3" x14ac:dyDescent="0.3">
      <c r="B95" s="170"/>
      <c r="C95" s="1"/>
    </row>
    <row r="96" spans="2:3" x14ac:dyDescent="0.3">
      <c r="B96" s="170"/>
      <c r="C96" s="1"/>
    </row>
    <row r="97" spans="2:3" x14ac:dyDescent="0.3">
      <c r="B97" s="170"/>
      <c r="C97" s="1"/>
    </row>
    <row r="98" spans="2:3" x14ac:dyDescent="0.3">
      <c r="B98" s="170"/>
      <c r="C98" s="1"/>
    </row>
    <row r="99" spans="2:3" x14ac:dyDescent="0.3">
      <c r="B99" s="170"/>
      <c r="C99" s="1"/>
    </row>
    <row r="100" spans="2:3" x14ac:dyDescent="0.3">
      <c r="B100" s="170"/>
      <c r="C100" s="1"/>
    </row>
    <row r="101" spans="2:3" x14ac:dyDescent="0.3">
      <c r="B101" s="170"/>
      <c r="C101" s="1"/>
    </row>
    <row r="102" spans="2:3" x14ac:dyDescent="0.3">
      <c r="B102" s="170"/>
      <c r="C102" s="1"/>
    </row>
    <row r="103" spans="2:3" x14ac:dyDescent="0.3">
      <c r="B103" s="170"/>
      <c r="C103" s="1"/>
    </row>
    <row r="104" spans="2:3" x14ac:dyDescent="0.3">
      <c r="B104" s="170"/>
      <c r="C104" s="1"/>
    </row>
    <row r="105" spans="2:3" x14ac:dyDescent="0.3">
      <c r="B105" s="170"/>
      <c r="C105" s="1"/>
    </row>
    <row r="106" spans="2:3" x14ac:dyDescent="0.3">
      <c r="B106" s="170"/>
      <c r="C106" s="1"/>
    </row>
  </sheetData>
  <sheetProtection algorithmName="SHA-512" hashValue="gRp0fTDY1zfpIW5nH8xdWbjTloyet0Imz6LevAhDtBzPblmHE3Fd32YqkhIcysYN1MiCkOu//6DKPn9kQLSGMA==" saltValue="GoQF5qTSb51ICwIGUu2iHQ==" spinCount="100000" sheet="1" selectLockedCells="1"/>
  <mergeCells count="1">
    <mergeCell ref="A49:E49"/>
  </mergeCells>
  <pageMargins left="0.7" right="0.7" top="0.75" bottom="0.75" header="0.3" footer="0.3"/>
  <pageSetup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13"/>
  <sheetViews>
    <sheetView showGridLines="0" zoomScale="115" zoomScaleNormal="115" workbookViewId="0">
      <pane xSplit="2" ySplit="4" topLeftCell="C5" activePane="bottomRight" state="frozen"/>
      <selection pane="topRight" activeCell="C1" sqref="C1"/>
      <selection pane="bottomLeft" activeCell="A5" sqref="A5"/>
      <selection pane="bottomRight" activeCell="C7" sqref="C7"/>
    </sheetView>
  </sheetViews>
  <sheetFormatPr defaultColWidth="9.109375" defaultRowHeight="14.4" x14ac:dyDescent="0.3"/>
  <cols>
    <col min="1" max="1" width="82.44140625" style="45" customWidth="1"/>
    <col min="2" max="2" width="9.109375" style="45"/>
    <col min="3" max="5" width="16.88671875" style="45" customWidth="1"/>
    <col min="6" max="6" width="2" style="45" customWidth="1"/>
    <col min="7" max="7" width="49" style="45" bestFit="1" customWidth="1"/>
    <col min="8" max="8" width="9.109375" style="45"/>
    <col min="9" max="9" width="15.109375" style="45" customWidth="1"/>
    <col min="10" max="16384" width="9.109375" style="45"/>
  </cols>
  <sheetData>
    <row r="1" spans="1:12" ht="22.8" x14ac:dyDescent="0.4">
      <c r="A1" s="44" t="str">
        <f>IF('A1 - Identification'!D9="","",'A1 - Identification'!D9)</f>
        <v/>
      </c>
      <c r="C1" s="204"/>
      <c r="D1" s="179"/>
      <c r="F1" s="154"/>
    </row>
    <row r="2" spans="1:12" ht="22.8" x14ac:dyDescent="0.4">
      <c r="A2" s="44" t="s">
        <v>90</v>
      </c>
      <c r="C2" s="204"/>
      <c r="D2" s="153"/>
    </row>
    <row r="3" spans="1:12" ht="22.8" x14ac:dyDescent="0.4">
      <c r="A3" s="44" t="str">
        <f>"For The Year Ended " &amp;TEXT('A1 - Identification'!D10,"mmmm d, yyyy")</f>
        <v>For The Year Ended January 0, 1900</v>
      </c>
      <c r="C3" s="204"/>
      <c r="D3" s="153"/>
    </row>
    <row r="4" spans="1:12" ht="18" thickBot="1" x14ac:dyDescent="0.4">
      <c r="B4" s="47"/>
      <c r="C4" s="149" t="s">
        <v>172</v>
      </c>
      <c r="D4" s="149" t="s">
        <v>192</v>
      </c>
      <c r="E4" s="149" t="s">
        <v>193</v>
      </c>
      <c r="G4" s="150" t="s">
        <v>195</v>
      </c>
    </row>
    <row r="5" spans="1:12" ht="22.8" x14ac:dyDescent="0.4">
      <c r="A5" s="105" t="s">
        <v>28</v>
      </c>
      <c r="B5" s="54"/>
      <c r="C5" s="146"/>
      <c r="D5" s="146"/>
      <c r="E5" s="146"/>
      <c r="F5" s="147"/>
      <c r="G5" s="148"/>
      <c r="H5" s="54"/>
      <c r="I5" s="54"/>
      <c r="J5" s="54"/>
      <c r="K5" s="54"/>
      <c r="L5" s="55"/>
    </row>
    <row r="6" spans="1:12" x14ac:dyDescent="0.3">
      <c r="A6" s="166"/>
      <c r="B6" s="47"/>
      <c r="C6" s="160"/>
      <c r="D6" s="160"/>
      <c r="E6" s="47"/>
      <c r="F6" s="56"/>
      <c r="G6" s="155"/>
      <c r="H6" s="47"/>
      <c r="I6" s="47"/>
      <c r="J6" s="47"/>
      <c r="K6" s="47"/>
      <c r="L6" s="57"/>
    </row>
    <row r="7" spans="1:12" x14ac:dyDescent="0.3">
      <c r="A7" s="18" t="s">
        <v>223</v>
      </c>
      <c r="B7" s="12">
        <v>310</v>
      </c>
      <c r="C7" s="40"/>
      <c r="D7" s="40"/>
      <c r="E7" s="187">
        <f>+C7-D7</f>
        <v>0</v>
      </c>
      <c r="F7" s="56"/>
      <c r="G7" s="47" t="s">
        <v>218</v>
      </c>
      <c r="H7" s="47"/>
      <c r="I7" s="47"/>
      <c r="J7" s="47"/>
      <c r="K7" s="47"/>
      <c r="L7" s="57"/>
    </row>
    <row r="8" spans="1:12" x14ac:dyDescent="0.3">
      <c r="A8" s="18" t="s">
        <v>235</v>
      </c>
      <c r="B8" s="12">
        <v>311</v>
      </c>
      <c r="C8" s="40"/>
      <c r="D8" s="15">
        <f>+C8</f>
        <v>0</v>
      </c>
      <c r="E8" s="198"/>
      <c r="F8" s="56"/>
      <c r="G8" s="47" t="s">
        <v>219</v>
      </c>
      <c r="H8" s="47"/>
      <c r="J8" s="47"/>
      <c r="K8" s="47"/>
      <c r="L8" s="57"/>
    </row>
    <row r="9" spans="1:12" x14ac:dyDescent="0.3">
      <c r="A9" s="18" t="s">
        <v>236</v>
      </c>
      <c r="B9" s="12">
        <v>320</v>
      </c>
      <c r="C9" s="40"/>
      <c r="D9" s="15">
        <f>+C9</f>
        <v>0</v>
      </c>
      <c r="E9" s="198"/>
      <c r="F9" s="56"/>
      <c r="G9" s="47" t="s">
        <v>212</v>
      </c>
      <c r="H9" s="47"/>
      <c r="J9" s="47"/>
      <c r="K9" s="47"/>
      <c r="L9" s="57"/>
    </row>
    <row r="10" spans="1:12" s="183" customFormat="1" x14ac:dyDescent="0.3">
      <c r="A10" s="18" t="s">
        <v>237</v>
      </c>
      <c r="B10" s="12">
        <v>321</v>
      </c>
      <c r="C10" s="40"/>
      <c r="D10" s="15">
        <f>+C10</f>
        <v>0</v>
      </c>
      <c r="E10" s="198"/>
      <c r="F10" s="181"/>
      <c r="G10" s="182" t="s">
        <v>247</v>
      </c>
      <c r="H10" s="182"/>
      <c r="J10" s="182"/>
      <c r="K10" s="182"/>
      <c r="L10" s="184"/>
    </row>
    <row r="11" spans="1:12" x14ac:dyDescent="0.3">
      <c r="A11" s="83" t="s">
        <v>233</v>
      </c>
      <c r="B11" s="12">
        <v>322</v>
      </c>
      <c r="C11" s="40"/>
      <c r="D11" s="40"/>
      <c r="E11" s="187">
        <f>+C11-D11</f>
        <v>0</v>
      </c>
      <c r="F11" s="56"/>
      <c r="G11" s="47" t="s">
        <v>253</v>
      </c>
      <c r="H11" s="47"/>
      <c r="I11" s="47"/>
      <c r="J11" s="47"/>
      <c r="K11" s="47"/>
      <c r="L11" s="57"/>
    </row>
    <row r="12" spans="1:12" x14ac:dyDescent="0.3">
      <c r="A12" s="18" t="s">
        <v>246</v>
      </c>
      <c r="B12" s="12">
        <v>323</v>
      </c>
      <c r="C12" s="40"/>
      <c r="D12" s="40"/>
      <c r="E12" s="187">
        <f t="shared" ref="E12:E17" si="0">+C12-D12</f>
        <v>0</v>
      </c>
      <c r="F12" s="56"/>
      <c r="G12" s="47" t="s">
        <v>220</v>
      </c>
      <c r="H12" s="47"/>
      <c r="I12" s="47"/>
      <c r="J12" s="56"/>
      <c r="K12" s="47"/>
      <c r="L12" s="57"/>
    </row>
    <row r="13" spans="1:12" x14ac:dyDescent="0.3">
      <c r="A13" s="18" t="s">
        <v>224</v>
      </c>
      <c r="B13" s="12">
        <v>324</v>
      </c>
      <c r="C13" s="40"/>
      <c r="D13" s="40"/>
      <c r="E13" s="187">
        <f t="shared" si="0"/>
        <v>0</v>
      </c>
      <c r="F13" s="56"/>
      <c r="G13" s="47" t="s">
        <v>191</v>
      </c>
      <c r="H13" s="47"/>
      <c r="I13" s="47"/>
      <c r="J13" s="47"/>
      <c r="K13" s="47"/>
      <c r="L13" s="57"/>
    </row>
    <row r="14" spans="1:12" x14ac:dyDescent="0.3">
      <c r="A14" s="18" t="s">
        <v>225</v>
      </c>
      <c r="B14" s="12">
        <v>325</v>
      </c>
      <c r="C14" s="40"/>
      <c r="D14" s="15">
        <f>IF(ISERROR(($D$7+$D$11)/($C$7+$C$11)*C14),0,($D$7+$D$11)/($C$7+$C$11)*C14)</f>
        <v>0</v>
      </c>
      <c r="E14" s="187">
        <f t="shared" si="0"/>
        <v>0</v>
      </c>
      <c r="F14" s="47"/>
      <c r="G14" s="47" t="s">
        <v>189</v>
      </c>
      <c r="H14" s="47"/>
      <c r="I14" s="47"/>
      <c r="J14" s="47"/>
      <c r="K14" s="47"/>
      <c r="L14" s="57"/>
    </row>
    <row r="15" spans="1:12" x14ac:dyDescent="0.3">
      <c r="A15" s="18" t="s">
        <v>226</v>
      </c>
      <c r="B15" s="12">
        <v>326</v>
      </c>
      <c r="C15" s="40"/>
      <c r="D15" s="40"/>
      <c r="E15" s="187">
        <f>+C15-D15</f>
        <v>0</v>
      </c>
      <c r="F15" s="47"/>
      <c r="G15" s="47" t="s">
        <v>190</v>
      </c>
      <c r="H15" s="47"/>
      <c r="I15" s="47"/>
      <c r="J15" s="47"/>
      <c r="K15" s="47"/>
      <c r="L15" s="57"/>
    </row>
    <row r="16" spans="1:12" x14ac:dyDescent="0.3">
      <c r="A16" s="41" t="s">
        <v>234</v>
      </c>
      <c r="B16" s="12">
        <v>327</v>
      </c>
      <c r="C16" s="40"/>
      <c r="D16" s="40"/>
      <c r="E16" s="187">
        <f>+C16-D16</f>
        <v>0</v>
      </c>
      <c r="F16" s="47"/>
      <c r="G16" s="47" t="s">
        <v>238</v>
      </c>
      <c r="H16" s="47"/>
      <c r="I16" s="47"/>
      <c r="J16" s="47"/>
      <c r="K16" s="47"/>
      <c r="L16" s="180"/>
    </row>
    <row r="17" spans="1:13" x14ac:dyDescent="0.3">
      <c r="A17" s="41" t="s">
        <v>227</v>
      </c>
      <c r="B17" s="12">
        <v>328</v>
      </c>
      <c r="C17" s="40"/>
      <c r="D17" s="40"/>
      <c r="E17" s="187">
        <f t="shared" si="0"/>
        <v>0</v>
      </c>
      <c r="F17" s="47"/>
      <c r="G17" s="47" t="s">
        <v>196</v>
      </c>
      <c r="H17" s="47"/>
      <c r="I17" s="47"/>
      <c r="J17" s="47"/>
      <c r="K17" s="47"/>
      <c r="L17" s="180"/>
    </row>
    <row r="18" spans="1:13" ht="16.5" customHeight="1" x14ac:dyDescent="0.3">
      <c r="A18" s="46" t="s">
        <v>29</v>
      </c>
      <c r="B18" s="29">
        <v>330</v>
      </c>
      <c r="C18" s="24">
        <f>SUM(C7:C17)</f>
        <v>0</v>
      </c>
      <c r="D18" s="24">
        <f>SUM(D7:D17)</f>
        <v>0</v>
      </c>
      <c r="E18" s="24">
        <f>SUM(E7:E17)</f>
        <v>0</v>
      </c>
      <c r="F18" s="47"/>
      <c r="G18" s="47"/>
      <c r="H18" s="47"/>
      <c r="I18" s="47"/>
      <c r="J18" s="47"/>
      <c r="K18" s="47"/>
      <c r="L18" s="57"/>
    </row>
    <row r="19" spans="1:13" s="50" customFormat="1" ht="15.6" customHeight="1" x14ac:dyDescent="0.3">
      <c r="A19" s="201" t="s">
        <v>30</v>
      </c>
      <c r="B19" s="47"/>
      <c r="C19" s="47"/>
      <c r="D19" s="47"/>
      <c r="E19" s="47"/>
      <c r="F19" s="59"/>
      <c r="G19" s="47"/>
      <c r="H19" s="47"/>
      <c r="I19" s="47"/>
      <c r="J19" s="59"/>
      <c r="K19" s="47"/>
      <c r="L19" s="57"/>
      <c r="M19" s="45"/>
    </row>
    <row r="20" spans="1:13" x14ac:dyDescent="0.3">
      <c r="A20" s="201"/>
      <c r="B20" s="47"/>
      <c r="C20" s="47"/>
      <c r="D20" s="47"/>
      <c r="E20" s="47"/>
      <c r="F20" s="47"/>
      <c r="G20" s="47"/>
      <c r="H20" s="47"/>
      <c r="I20" s="47"/>
      <c r="J20" s="47"/>
      <c r="K20" s="47"/>
      <c r="L20" s="57"/>
    </row>
    <row r="21" spans="1:13" ht="17.399999999999999" x14ac:dyDescent="0.35">
      <c r="A21" s="107"/>
      <c r="B21" s="108"/>
      <c r="C21" s="152" t="s">
        <v>172</v>
      </c>
      <c r="D21" s="152" t="s">
        <v>192</v>
      </c>
      <c r="E21" s="152" t="s">
        <v>193</v>
      </c>
      <c r="F21" s="47"/>
      <c r="G21" s="47"/>
      <c r="H21" s="47"/>
      <c r="I21" s="47"/>
      <c r="J21" s="47"/>
      <c r="K21" s="47"/>
      <c r="L21" s="57"/>
    </row>
    <row r="22" spans="1:13" ht="14.4" customHeight="1" x14ac:dyDescent="0.4">
      <c r="A22" s="106"/>
      <c r="B22" s="47"/>
      <c r="C22" s="47"/>
      <c r="D22" s="47"/>
      <c r="E22" s="47"/>
      <c r="F22" s="47"/>
      <c r="G22" s="160"/>
      <c r="H22" s="47"/>
      <c r="I22" s="47"/>
      <c r="J22" s="47"/>
      <c r="K22" s="47"/>
      <c r="L22" s="57"/>
    </row>
    <row r="23" spans="1:13" x14ac:dyDescent="0.3">
      <c r="A23" s="23" t="s">
        <v>81</v>
      </c>
      <c r="B23" s="48">
        <v>411</v>
      </c>
      <c r="C23" s="25">
        <f>SUM(C24:C27)</f>
        <v>0</v>
      </c>
      <c r="D23" s="25">
        <f>SUM(D24:D27)</f>
        <v>0</v>
      </c>
      <c r="E23" s="24">
        <f t="shared" ref="E23:E70" si="1">+C23-D23</f>
        <v>0</v>
      </c>
      <c r="F23" s="47"/>
      <c r="G23" s="202" t="s">
        <v>248</v>
      </c>
      <c r="H23" s="202"/>
      <c r="I23" s="202"/>
      <c r="J23" s="202"/>
      <c r="K23" s="202"/>
      <c r="L23" s="203"/>
    </row>
    <row r="24" spans="1:13" ht="14.4" customHeight="1" x14ac:dyDescent="0.3">
      <c r="A24" s="18" t="s">
        <v>180</v>
      </c>
      <c r="B24" s="51" t="s">
        <v>52</v>
      </c>
      <c r="C24" s="42"/>
      <c r="D24" s="42"/>
      <c r="E24" s="187">
        <f t="shared" si="1"/>
        <v>0</v>
      </c>
      <c r="F24" s="47"/>
      <c r="G24" s="202"/>
      <c r="H24" s="202"/>
      <c r="I24" s="202"/>
      <c r="J24" s="202"/>
      <c r="K24" s="202"/>
      <c r="L24" s="203"/>
    </row>
    <row r="25" spans="1:13" x14ac:dyDescent="0.3">
      <c r="A25" s="18" t="s">
        <v>174</v>
      </c>
      <c r="B25" s="51" t="s">
        <v>53</v>
      </c>
      <c r="C25" s="42"/>
      <c r="D25" s="42"/>
      <c r="E25" s="187">
        <f t="shared" si="1"/>
        <v>0</v>
      </c>
      <c r="F25" s="47"/>
      <c r="G25" s="202"/>
      <c r="H25" s="202"/>
      <c r="I25" s="202"/>
      <c r="J25" s="202"/>
      <c r="K25" s="202"/>
      <c r="L25" s="203"/>
    </row>
    <row r="26" spans="1:13" x14ac:dyDescent="0.3">
      <c r="A26" s="18" t="s">
        <v>176</v>
      </c>
      <c r="B26" s="51" t="s">
        <v>182</v>
      </c>
      <c r="C26" s="42"/>
      <c r="D26" s="42"/>
      <c r="E26" s="187">
        <f t="shared" si="1"/>
        <v>0</v>
      </c>
      <c r="F26" s="47"/>
      <c r="G26" s="202"/>
      <c r="H26" s="202"/>
      <c r="I26" s="202"/>
      <c r="J26" s="202"/>
      <c r="K26" s="202"/>
      <c r="L26" s="203"/>
    </row>
    <row r="27" spans="1:13" x14ac:dyDescent="0.3">
      <c r="A27" s="43" t="s">
        <v>31</v>
      </c>
      <c r="B27" s="51" t="s">
        <v>183</v>
      </c>
      <c r="C27" s="42"/>
      <c r="D27" s="42"/>
      <c r="E27" s="187">
        <f t="shared" si="1"/>
        <v>0</v>
      </c>
      <c r="F27" s="59"/>
      <c r="G27" s="47"/>
      <c r="H27" s="47"/>
      <c r="I27" s="47"/>
      <c r="J27" s="47"/>
      <c r="K27" s="47"/>
      <c r="L27" s="57"/>
    </row>
    <row r="28" spans="1:13" s="50" customFormat="1" x14ac:dyDescent="0.3">
      <c r="A28" s="58"/>
      <c r="B28" s="47"/>
      <c r="C28" s="47"/>
      <c r="D28" s="47"/>
      <c r="E28" s="47"/>
      <c r="F28" s="47"/>
      <c r="G28" s="47"/>
      <c r="H28" s="47"/>
      <c r="I28" s="47"/>
      <c r="J28" s="47"/>
      <c r="K28" s="47"/>
      <c r="L28" s="57"/>
      <c r="M28" s="45"/>
    </row>
    <row r="29" spans="1:13" x14ac:dyDescent="0.3">
      <c r="A29" s="23" t="s">
        <v>32</v>
      </c>
      <c r="B29" s="48">
        <v>421</v>
      </c>
      <c r="C29" s="25">
        <f>SUM(C30:C36)</f>
        <v>0</v>
      </c>
      <c r="D29" s="25">
        <f>SUM(D30:D36)</f>
        <v>0</v>
      </c>
      <c r="E29" s="24">
        <f t="shared" si="1"/>
        <v>0</v>
      </c>
      <c r="F29" s="47"/>
      <c r="G29" s="155"/>
      <c r="H29" s="47"/>
      <c r="I29" s="47"/>
      <c r="J29" s="47"/>
      <c r="K29" s="47"/>
      <c r="L29" s="57"/>
    </row>
    <row r="30" spans="1:13" x14ac:dyDescent="0.3">
      <c r="A30" s="18" t="s">
        <v>157</v>
      </c>
      <c r="B30" s="51" t="s">
        <v>33</v>
      </c>
      <c r="C30" s="42"/>
      <c r="D30" s="196">
        <f>IF(ISERROR(($D$7+$D$11)/($C$7+$C$11)*C30),0,(($D$7+$D$11)/($C$7+$C$11)*C30))</f>
        <v>0</v>
      </c>
      <c r="E30" s="187">
        <f t="shared" si="1"/>
        <v>0</v>
      </c>
      <c r="F30" s="47"/>
      <c r="G30" t="s">
        <v>210</v>
      </c>
      <c r="H30" s="47"/>
      <c r="I30" s="47"/>
      <c r="J30" s="47"/>
      <c r="K30" s="47"/>
      <c r="L30" s="57"/>
    </row>
    <row r="31" spans="1:13" x14ac:dyDescent="0.3">
      <c r="A31" s="18" t="s">
        <v>82</v>
      </c>
      <c r="B31" s="51" t="s">
        <v>34</v>
      </c>
      <c r="C31" s="42"/>
      <c r="D31" s="196">
        <f t="shared" ref="D31:D36" si="2">IF(ISERROR(($D$7+$D$11)/($C$7+$C$11)*C31),0,(($D$7+$D$11)/($C$7+$C$11)*C31))</f>
        <v>0</v>
      </c>
      <c r="E31" s="187">
        <f t="shared" si="1"/>
        <v>0</v>
      </c>
      <c r="F31" s="47"/>
      <c r="G31" s="155" t="s">
        <v>197</v>
      </c>
      <c r="H31" s="47"/>
      <c r="I31" s="47"/>
      <c r="J31" s="47"/>
      <c r="K31" s="47"/>
      <c r="L31" s="57"/>
    </row>
    <row r="32" spans="1:13" x14ac:dyDescent="0.3">
      <c r="A32" s="18" t="s">
        <v>92</v>
      </c>
      <c r="B32" s="51" t="s">
        <v>35</v>
      </c>
      <c r="C32" s="42"/>
      <c r="D32" s="196">
        <f t="shared" si="2"/>
        <v>0</v>
      </c>
      <c r="E32" s="187">
        <f t="shared" si="1"/>
        <v>0</v>
      </c>
      <c r="F32" s="47"/>
      <c r="G32" s="155" t="s">
        <v>211</v>
      </c>
      <c r="H32" s="47"/>
      <c r="I32" s="47"/>
      <c r="J32" s="47"/>
      <c r="K32" s="47"/>
      <c r="L32" s="57"/>
    </row>
    <row r="33" spans="1:13" x14ac:dyDescent="0.3">
      <c r="A33" s="18" t="s">
        <v>250</v>
      </c>
      <c r="B33" s="51" t="s">
        <v>83</v>
      </c>
      <c r="C33" s="42"/>
      <c r="D33" s="196">
        <f t="shared" ref="D33" si="3">IF(ISERROR(($D$7+$D$11)/($C$7+$C$11)*C33),0,(($D$7+$D$11)/($C$7+$C$11)*C33))</f>
        <v>0</v>
      </c>
      <c r="E33" s="187">
        <f t="shared" ref="E33" si="4">+C33-D33</f>
        <v>0</v>
      </c>
      <c r="F33" s="47"/>
      <c r="G33" s="155" t="s">
        <v>205</v>
      </c>
      <c r="H33" s="47"/>
      <c r="I33" s="47"/>
      <c r="J33" s="47"/>
      <c r="K33" s="47"/>
      <c r="L33" s="57"/>
    </row>
    <row r="34" spans="1:13" x14ac:dyDescent="0.3">
      <c r="A34" s="18" t="s">
        <v>104</v>
      </c>
      <c r="B34" s="51" t="s">
        <v>93</v>
      </c>
      <c r="C34" s="42"/>
      <c r="D34" s="196">
        <f t="shared" si="2"/>
        <v>0</v>
      </c>
      <c r="E34" s="187">
        <f t="shared" si="1"/>
        <v>0</v>
      </c>
      <c r="F34" s="47"/>
      <c r="G34" s="155" t="s">
        <v>256</v>
      </c>
      <c r="H34" s="47"/>
      <c r="I34" s="47"/>
      <c r="J34" s="47"/>
      <c r="K34" s="47"/>
      <c r="L34" s="57"/>
    </row>
    <row r="35" spans="1:13" x14ac:dyDescent="0.3">
      <c r="A35" s="18" t="s">
        <v>48</v>
      </c>
      <c r="B35" s="51" t="s">
        <v>106</v>
      </c>
      <c r="C35" s="42"/>
      <c r="D35" s="196">
        <f t="shared" si="2"/>
        <v>0</v>
      </c>
      <c r="E35" s="187">
        <f t="shared" si="1"/>
        <v>0</v>
      </c>
      <c r="F35" s="47"/>
      <c r="G35" s="155" t="s">
        <v>209</v>
      </c>
      <c r="H35" s="47"/>
      <c r="I35" s="47"/>
      <c r="J35" s="47"/>
      <c r="K35" s="47"/>
      <c r="L35" s="57"/>
    </row>
    <row r="36" spans="1:13" x14ac:dyDescent="0.3">
      <c r="A36" s="43" t="s">
        <v>31</v>
      </c>
      <c r="B36" s="51" t="s">
        <v>251</v>
      </c>
      <c r="C36" s="42"/>
      <c r="D36" s="196">
        <f t="shared" si="2"/>
        <v>0</v>
      </c>
      <c r="E36" s="187">
        <f t="shared" si="1"/>
        <v>0</v>
      </c>
      <c r="F36" s="59"/>
      <c r="G36" s="155"/>
      <c r="H36" s="47"/>
      <c r="I36" s="47"/>
      <c r="J36" s="47"/>
      <c r="K36" s="47"/>
      <c r="L36" s="57"/>
      <c r="M36" s="50"/>
    </row>
    <row r="37" spans="1:13" s="50" customFormat="1" x14ac:dyDescent="0.3">
      <c r="A37" s="58"/>
      <c r="B37" s="47"/>
      <c r="C37" s="47"/>
      <c r="D37" s="47"/>
      <c r="E37" s="47"/>
      <c r="F37" s="59"/>
      <c r="G37" s="47"/>
      <c r="H37" s="47"/>
      <c r="I37" s="47"/>
      <c r="J37" s="47"/>
      <c r="K37" s="47"/>
      <c r="L37" s="57"/>
    </row>
    <row r="38" spans="1:13" s="50" customFormat="1" x14ac:dyDescent="0.3">
      <c r="A38" s="23" t="s">
        <v>188</v>
      </c>
      <c r="B38" s="48">
        <v>431</v>
      </c>
      <c r="C38" s="25">
        <f>SUM(C39:C41)</f>
        <v>0</v>
      </c>
      <c r="D38" s="25">
        <f>SUM(D39:D41)</f>
        <v>0</v>
      </c>
      <c r="E38" s="25">
        <f>SUM(E39:E41)</f>
        <v>0</v>
      </c>
      <c r="F38" s="59"/>
      <c r="G38" s="155"/>
      <c r="H38" s="47"/>
      <c r="I38" s="47"/>
      <c r="J38" s="47"/>
      <c r="K38" s="47"/>
      <c r="L38" s="57"/>
    </row>
    <row r="39" spans="1:13" s="50" customFormat="1" x14ac:dyDescent="0.3">
      <c r="A39" s="18" t="s">
        <v>105</v>
      </c>
      <c r="B39" s="51" t="s">
        <v>95</v>
      </c>
      <c r="C39" s="42"/>
      <c r="D39" s="196">
        <f t="shared" ref="D39:D41" si="5">IF(ISERROR(($D$7+$D$11)/($C$7+$C$11)*C39),0,(($D$7+$D$11)/($C$7+$C$11)*C39))</f>
        <v>0</v>
      </c>
      <c r="E39" s="187">
        <f t="shared" si="1"/>
        <v>0</v>
      </c>
      <c r="F39" s="47"/>
      <c r="G39" s="155" t="s">
        <v>207</v>
      </c>
      <c r="H39" s="47"/>
      <c r="I39" s="47"/>
      <c r="J39" s="47"/>
      <c r="K39" s="47"/>
      <c r="L39" s="57"/>
    </row>
    <row r="40" spans="1:13" x14ac:dyDescent="0.3">
      <c r="A40" s="18" t="s">
        <v>94</v>
      </c>
      <c r="B40" s="51" t="s">
        <v>96</v>
      </c>
      <c r="C40" s="42"/>
      <c r="D40" s="196">
        <f t="shared" si="5"/>
        <v>0</v>
      </c>
      <c r="E40" s="187">
        <f t="shared" si="1"/>
        <v>0</v>
      </c>
      <c r="F40" s="59"/>
      <c r="G40" s="155" t="s">
        <v>206</v>
      </c>
      <c r="H40" s="47"/>
      <c r="I40" s="47"/>
      <c r="J40" s="47"/>
      <c r="K40" s="47"/>
      <c r="L40" s="57"/>
    </row>
    <row r="41" spans="1:13" s="50" customFormat="1" x14ac:dyDescent="0.3">
      <c r="A41" s="43" t="s">
        <v>31</v>
      </c>
      <c r="B41" s="51" t="s">
        <v>97</v>
      </c>
      <c r="C41" s="42"/>
      <c r="D41" s="196">
        <f t="shared" si="5"/>
        <v>0</v>
      </c>
      <c r="E41" s="187">
        <f t="shared" si="1"/>
        <v>0</v>
      </c>
      <c r="F41" s="47"/>
      <c r="G41" s="155"/>
      <c r="H41" s="47"/>
      <c r="I41" s="47"/>
      <c r="J41" s="47"/>
      <c r="K41" s="47"/>
      <c r="L41" s="57"/>
    </row>
    <row r="42" spans="1:13" x14ac:dyDescent="0.3">
      <c r="A42" s="58"/>
      <c r="B42" s="47"/>
      <c r="C42" s="47"/>
      <c r="D42" s="47"/>
      <c r="E42" s="47"/>
      <c r="F42" s="59"/>
      <c r="G42" s="47"/>
      <c r="H42" s="47"/>
      <c r="I42" s="47"/>
      <c r="J42" s="47"/>
      <c r="K42" s="47"/>
      <c r="L42" s="57"/>
    </row>
    <row r="43" spans="1:13" s="50" customFormat="1" x14ac:dyDescent="0.3">
      <c r="A43" s="23" t="s">
        <v>36</v>
      </c>
      <c r="B43" s="48">
        <v>441</v>
      </c>
      <c r="C43" s="25">
        <f>SUM(C44:C45)</f>
        <v>0</v>
      </c>
      <c r="D43" s="25">
        <f>SUM(D44:D45)</f>
        <v>0</v>
      </c>
      <c r="E43" s="25">
        <f>SUM(E44:E45)</f>
        <v>0</v>
      </c>
      <c r="F43" s="59"/>
      <c r="G43" s="155"/>
      <c r="H43" s="47"/>
      <c r="I43" s="47"/>
      <c r="J43" s="47"/>
      <c r="K43" s="47"/>
      <c r="L43" s="57"/>
    </row>
    <row r="44" spans="1:13" s="50" customFormat="1" x14ac:dyDescent="0.3">
      <c r="A44" s="18" t="s">
        <v>107</v>
      </c>
      <c r="B44" s="51" t="s">
        <v>145</v>
      </c>
      <c r="C44" s="42"/>
      <c r="D44" s="196">
        <f t="shared" ref="D44" si="6">IF(ISERROR(($D$7+$D$11)/($C$7+$C$11)*C44),0,(($D$7+$D$11)/($C$7+$C$11)*C44))</f>
        <v>0</v>
      </c>
      <c r="E44" s="187">
        <f t="shared" si="1"/>
        <v>0</v>
      </c>
      <c r="F44" s="47"/>
      <c r="G44" s="155" t="s">
        <v>208</v>
      </c>
      <c r="H44" s="47"/>
      <c r="I44" s="47"/>
      <c r="J44" s="59"/>
      <c r="K44" s="59"/>
      <c r="L44" s="60"/>
    </row>
    <row r="45" spans="1:13" s="50" customFormat="1" x14ac:dyDescent="0.3">
      <c r="A45" s="43" t="s">
        <v>31</v>
      </c>
      <c r="B45" s="51" t="s">
        <v>228</v>
      </c>
      <c r="C45" s="42"/>
      <c r="D45" s="196">
        <f t="shared" ref="D45" si="7">IF(ISERROR(($D$7+$D$11)/($C$7+$C$11)*C45),0,(($D$7+$D$11)/($C$7+$C$11)*C45))</f>
        <v>0</v>
      </c>
      <c r="E45" s="187">
        <f t="shared" si="1"/>
        <v>0</v>
      </c>
      <c r="F45" s="47"/>
      <c r="G45" s="155"/>
      <c r="H45" s="47"/>
      <c r="I45" s="47"/>
      <c r="J45" s="47"/>
      <c r="K45" s="59"/>
      <c r="L45" s="60"/>
    </row>
    <row r="46" spans="1:13" ht="15.75" customHeight="1" x14ac:dyDescent="0.3">
      <c r="A46" s="58"/>
      <c r="B46" s="47"/>
      <c r="C46" s="47"/>
      <c r="D46" s="47"/>
      <c r="E46" s="47"/>
      <c r="F46" s="47"/>
      <c r="G46" s="47"/>
      <c r="H46" s="47"/>
      <c r="I46" s="47"/>
      <c r="J46" s="47"/>
      <c r="K46" s="59"/>
      <c r="L46" s="60"/>
    </row>
    <row r="47" spans="1:13" ht="15" customHeight="1" x14ac:dyDescent="0.3">
      <c r="A47" s="23" t="s">
        <v>175</v>
      </c>
      <c r="B47" s="48">
        <v>451</v>
      </c>
      <c r="C47" s="25">
        <f>SUM(C48:C63)</f>
        <v>0</v>
      </c>
      <c r="D47" s="25">
        <f>SUM(D48:D63)</f>
        <v>0</v>
      </c>
      <c r="E47" s="25">
        <f>SUM(E48:E63)</f>
        <v>0</v>
      </c>
      <c r="F47" s="47"/>
      <c r="G47" s="155"/>
      <c r="H47" s="47"/>
      <c r="I47" s="47"/>
      <c r="J47" s="47"/>
      <c r="K47" s="59"/>
      <c r="L47" s="60"/>
    </row>
    <row r="48" spans="1:13" ht="14.4" customHeight="1" x14ac:dyDescent="0.3">
      <c r="A48" s="18" t="s">
        <v>37</v>
      </c>
      <c r="B48" s="51" t="s">
        <v>54</v>
      </c>
      <c r="C48" s="42"/>
      <c r="D48" s="196">
        <f t="shared" ref="D48:D63" si="8">IF(ISERROR(($D$7+$D$11)/($C$7+$C$11)*C48),0,(($D$7+$D$11)/($C$7+$C$11)*C48))</f>
        <v>0</v>
      </c>
      <c r="E48" s="187">
        <f t="shared" si="1"/>
        <v>0</v>
      </c>
      <c r="F48" s="47"/>
      <c r="G48" s="155" t="s">
        <v>201</v>
      </c>
      <c r="H48" s="47"/>
      <c r="I48" s="47"/>
      <c r="J48" s="47"/>
      <c r="K48" s="59"/>
      <c r="L48" s="60"/>
    </row>
    <row r="49" spans="1:13" ht="14.4" customHeight="1" x14ac:dyDescent="0.3">
      <c r="A49" s="18" t="s">
        <v>50</v>
      </c>
      <c r="B49" s="51" t="s">
        <v>245</v>
      </c>
      <c r="C49" s="42"/>
      <c r="D49" s="196">
        <f t="shared" si="8"/>
        <v>0</v>
      </c>
      <c r="E49" s="187">
        <f t="shared" si="1"/>
        <v>0</v>
      </c>
      <c r="F49" s="47"/>
      <c r="G49" s="155"/>
      <c r="H49" s="47"/>
      <c r="I49" s="47"/>
      <c r="J49" s="47"/>
      <c r="K49" s="59"/>
      <c r="L49" s="60"/>
    </row>
    <row r="50" spans="1:13" x14ac:dyDescent="0.3">
      <c r="A50" s="18" t="s">
        <v>242</v>
      </c>
      <c r="B50" s="51" t="s">
        <v>38</v>
      </c>
      <c r="C50" s="42"/>
      <c r="D50" s="196">
        <f t="shared" si="8"/>
        <v>0</v>
      </c>
      <c r="E50" s="187">
        <f t="shared" si="1"/>
        <v>0</v>
      </c>
      <c r="F50" s="47"/>
      <c r="G50" s="155" t="s">
        <v>243</v>
      </c>
      <c r="H50" s="47"/>
      <c r="I50" s="47"/>
      <c r="J50" s="47"/>
      <c r="K50" s="59"/>
      <c r="L50" s="60"/>
    </row>
    <row r="51" spans="1:13" x14ac:dyDescent="0.3">
      <c r="A51" s="18" t="s">
        <v>51</v>
      </c>
      <c r="B51" s="51" t="s">
        <v>39</v>
      </c>
      <c r="C51" s="42"/>
      <c r="D51" s="196">
        <f t="shared" si="8"/>
        <v>0</v>
      </c>
      <c r="E51" s="187">
        <f t="shared" si="1"/>
        <v>0</v>
      </c>
      <c r="F51" s="47"/>
      <c r="G51" s="155"/>
      <c r="H51" s="47"/>
      <c r="I51" s="47"/>
      <c r="J51" s="47"/>
      <c r="K51" s="59"/>
      <c r="L51" s="60"/>
    </row>
    <row r="52" spans="1:13" x14ac:dyDescent="0.3">
      <c r="A52" s="18" t="s">
        <v>241</v>
      </c>
      <c r="B52" s="51" t="s">
        <v>40</v>
      </c>
      <c r="C52" s="42"/>
      <c r="D52" s="196">
        <f t="shared" ref="D52" si="9">IF(ISERROR(($D$7+$D$11)/($C$7+$C$11)*C52),0,(($D$7+$D$11)/($C$7+$C$11)*C52))</f>
        <v>0</v>
      </c>
      <c r="E52" s="187">
        <f t="shared" ref="E52" si="10">+C52-D52</f>
        <v>0</v>
      </c>
      <c r="F52" s="47"/>
      <c r="G52" s="155" t="s">
        <v>244</v>
      </c>
      <c r="H52" s="47"/>
      <c r="I52" s="47"/>
      <c r="J52" s="47"/>
      <c r="K52" s="59"/>
      <c r="L52" s="60"/>
    </row>
    <row r="53" spans="1:13" x14ac:dyDescent="0.3">
      <c r="A53" s="18" t="s">
        <v>184</v>
      </c>
      <c r="B53" s="51" t="s">
        <v>42</v>
      </c>
      <c r="C53" s="42"/>
      <c r="D53" s="196">
        <f t="shared" si="8"/>
        <v>0</v>
      </c>
      <c r="E53" s="187">
        <f t="shared" si="1"/>
        <v>0</v>
      </c>
      <c r="F53" s="47"/>
      <c r="G53" s="155" t="s">
        <v>198</v>
      </c>
      <c r="H53" s="47"/>
      <c r="I53" s="47"/>
      <c r="J53" s="47"/>
      <c r="K53" s="59"/>
      <c r="L53" s="60"/>
    </row>
    <row r="54" spans="1:13" x14ac:dyDescent="0.3">
      <c r="A54" s="18" t="s">
        <v>41</v>
      </c>
      <c r="B54" s="51" t="s">
        <v>44</v>
      </c>
      <c r="C54" s="42"/>
      <c r="D54" s="196">
        <f t="shared" si="8"/>
        <v>0</v>
      </c>
      <c r="E54" s="187">
        <f t="shared" si="1"/>
        <v>0</v>
      </c>
      <c r="F54" s="47"/>
      <c r="G54" s="155" t="s">
        <v>200</v>
      </c>
      <c r="H54" s="47"/>
      <c r="I54" s="47"/>
      <c r="J54" s="47"/>
      <c r="K54" s="59"/>
      <c r="L54" s="60"/>
    </row>
    <row r="55" spans="1:13" x14ac:dyDescent="0.3">
      <c r="A55" s="161" t="s">
        <v>213</v>
      </c>
      <c r="B55" s="51" t="s">
        <v>45</v>
      </c>
      <c r="C55" s="42"/>
      <c r="D55" s="196">
        <f t="shared" si="8"/>
        <v>0</v>
      </c>
      <c r="E55" s="187">
        <f t="shared" si="1"/>
        <v>0</v>
      </c>
      <c r="F55" s="47"/>
      <c r="G55" s="155" t="s">
        <v>254</v>
      </c>
      <c r="H55" s="47"/>
      <c r="I55" s="47"/>
      <c r="J55" s="47"/>
      <c r="K55" s="59"/>
      <c r="L55" s="60"/>
    </row>
    <row r="56" spans="1:13" x14ac:dyDescent="0.3">
      <c r="A56" s="83" t="s">
        <v>214</v>
      </c>
      <c r="B56" s="51" t="s">
        <v>47</v>
      </c>
      <c r="C56" s="42"/>
      <c r="D56" s="196">
        <f t="shared" si="8"/>
        <v>0</v>
      </c>
      <c r="E56" s="187">
        <f t="shared" si="1"/>
        <v>0</v>
      </c>
      <c r="F56" s="47"/>
      <c r="G56" s="155" t="s">
        <v>255</v>
      </c>
      <c r="H56" s="47"/>
      <c r="I56" s="47"/>
      <c r="J56" s="47"/>
      <c r="K56" s="59"/>
      <c r="L56" s="60"/>
    </row>
    <row r="57" spans="1:13" x14ac:dyDescent="0.3">
      <c r="A57" s="18" t="s">
        <v>147</v>
      </c>
      <c r="B57" s="51" t="s">
        <v>112</v>
      </c>
      <c r="C57" s="42"/>
      <c r="D57" s="196">
        <f t="shared" si="8"/>
        <v>0</v>
      </c>
      <c r="E57" s="187">
        <f t="shared" si="1"/>
        <v>0</v>
      </c>
      <c r="F57" s="47"/>
      <c r="G57" s="155" t="s">
        <v>204</v>
      </c>
      <c r="H57" s="47"/>
      <c r="I57" s="47"/>
      <c r="J57" s="47"/>
      <c r="K57" s="59"/>
      <c r="L57" s="60"/>
      <c r="M57" s="104"/>
    </row>
    <row r="58" spans="1:13" x14ac:dyDescent="0.3">
      <c r="A58" s="18" t="s">
        <v>178</v>
      </c>
      <c r="B58" s="51" t="s">
        <v>114</v>
      </c>
      <c r="C58" s="42"/>
      <c r="D58" s="196">
        <f t="shared" si="8"/>
        <v>0</v>
      </c>
      <c r="E58" s="187">
        <f t="shared" si="1"/>
        <v>0</v>
      </c>
      <c r="F58" s="47"/>
      <c r="G58" s="195" t="s">
        <v>249</v>
      </c>
      <c r="H58" s="47"/>
      <c r="I58" s="47"/>
      <c r="J58" s="47"/>
      <c r="K58" s="59"/>
      <c r="L58" s="60"/>
    </row>
    <row r="59" spans="1:13" x14ac:dyDescent="0.3">
      <c r="A59" s="18" t="s">
        <v>43</v>
      </c>
      <c r="B59" s="51" t="s">
        <v>146</v>
      </c>
      <c r="C59" s="42"/>
      <c r="D59" s="196">
        <f t="shared" si="8"/>
        <v>0</v>
      </c>
      <c r="E59" s="187">
        <f t="shared" si="1"/>
        <v>0</v>
      </c>
      <c r="F59" s="59"/>
      <c r="G59" s="155" t="s">
        <v>202</v>
      </c>
      <c r="H59" s="47"/>
      <c r="I59" s="47"/>
      <c r="J59" s="47"/>
      <c r="K59" s="59"/>
      <c r="L59" s="60"/>
    </row>
    <row r="60" spans="1:13" s="50" customFormat="1" x14ac:dyDescent="0.3">
      <c r="A60" s="18" t="s">
        <v>108</v>
      </c>
      <c r="B60" s="51" t="s">
        <v>148</v>
      </c>
      <c r="C60" s="42"/>
      <c r="D60" s="196">
        <f t="shared" si="8"/>
        <v>0</v>
      </c>
      <c r="E60" s="187">
        <f t="shared" si="1"/>
        <v>0</v>
      </c>
      <c r="F60" s="47"/>
      <c r="G60" s="155" t="s">
        <v>203</v>
      </c>
      <c r="H60" s="47"/>
      <c r="I60" s="47"/>
      <c r="J60" s="47"/>
      <c r="K60" s="59"/>
      <c r="L60" s="60"/>
    </row>
    <row r="61" spans="1:13" x14ac:dyDescent="0.3">
      <c r="A61" s="18" t="s">
        <v>46</v>
      </c>
      <c r="B61" s="51" t="s">
        <v>181</v>
      </c>
      <c r="C61" s="42"/>
      <c r="D61" s="196">
        <f t="shared" si="8"/>
        <v>0</v>
      </c>
      <c r="E61" s="187">
        <f t="shared" si="1"/>
        <v>0</v>
      </c>
      <c r="F61" s="47"/>
      <c r="G61" s="155" t="s">
        <v>199</v>
      </c>
      <c r="H61" s="47"/>
      <c r="I61" s="47"/>
      <c r="J61" s="47"/>
      <c r="K61" s="59"/>
      <c r="L61" s="60"/>
    </row>
    <row r="62" spans="1:13" x14ac:dyDescent="0.3">
      <c r="A62" s="18" t="s">
        <v>177</v>
      </c>
      <c r="B62" s="51" t="s">
        <v>185</v>
      </c>
      <c r="C62" s="42"/>
      <c r="D62" s="196">
        <f t="shared" si="8"/>
        <v>0</v>
      </c>
      <c r="E62" s="187">
        <f t="shared" si="1"/>
        <v>0</v>
      </c>
      <c r="F62" s="47"/>
      <c r="G62" s="155"/>
      <c r="H62" s="47"/>
      <c r="I62" s="47"/>
      <c r="J62" s="47"/>
      <c r="K62" s="59"/>
      <c r="L62" s="60"/>
    </row>
    <row r="63" spans="1:13" x14ac:dyDescent="0.3">
      <c r="A63" s="43" t="s">
        <v>31</v>
      </c>
      <c r="B63" s="51" t="s">
        <v>215</v>
      </c>
      <c r="C63" s="42"/>
      <c r="D63" s="196">
        <f t="shared" si="8"/>
        <v>0</v>
      </c>
      <c r="E63" s="187">
        <f t="shared" si="1"/>
        <v>0</v>
      </c>
      <c r="F63" s="47"/>
      <c r="G63" s="155"/>
      <c r="H63" s="47"/>
      <c r="I63" s="47"/>
      <c r="J63" s="47"/>
      <c r="K63" s="59"/>
      <c r="L63" s="60"/>
    </row>
    <row r="64" spans="1:13" x14ac:dyDescent="0.3">
      <c r="A64" s="58"/>
      <c r="B64" s="47"/>
      <c r="C64" s="47"/>
      <c r="D64" s="47"/>
      <c r="E64" s="47"/>
      <c r="F64" s="59"/>
      <c r="G64" s="47"/>
      <c r="H64" s="47"/>
      <c r="I64" s="47"/>
      <c r="J64" s="47"/>
      <c r="K64" s="59"/>
      <c r="L64" s="60"/>
    </row>
    <row r="65" spans="1:12" s="50" customFormat="1" x14ac:dyDescent="0.3">
      <c r="A65" s="23" t="s">
        <v>19</v>
      </c>
      <c r="B65" s="48">
        <v>461</v>
      </c>
      <c r="C65" s="25">
        <f>SUM(C66:C70)</f>
        <v>0</v>
      </c>
      <c r="D65" s="25">
        <f>SUM(D66:D70)</f>
        <v>0</v>
      </c>
      <c r="E65" s="24">
        <f>SUM(E66:E70)</f>
        <v>0</v>
      </c>
      <c r="F65" s="47"/>
      <c r="G65" s="155"/>
      <c r="H65" s="47"/>
      <c r="I65" s="47"/>
      <c r="J65" s="47"/>
      <c r="K65" s="59"/>
      <c r="L65" s="60"/>
    </row>
    <row r="66" spans="1:12" s="50" customFormat="1" x14ac:dyDescent="0.3">
      <c r="A66" s="18" t="s">
        <v>221</v>
      </c>
      <c r="B66" s="51" t="s">
        <v>110</v>
      </c>
      <c r="C66" s="42"/>
      <c r="D66" s="196">
        <f t="shared" ref="D66:D70" si="11">IF(ISERROR(($D$7+$D$11)/($C$7+$C$11)*C66),0,(($D$7+$D$11)/($C$7+$C$11)*C66))</f>
        <v>0</v>
      </c>
      <c r="E66" s="187">
        <f t="shared" si="1"/>
        <v>0</v>
      </c>
      <c r="F66" s="47"/>
      <c r="G66" s="155"/>
      <c r="H66" s="47"/>
      <c r="I66" s="47"/>
      <c r="J66" s="47"/>
      <c r="K66" s="59"/>
      <c r="L66" s="60"/>
    </row>
    <row r="67" spans="1:12" x14ac:dyDescent="0.3">
      <c r="A67" s="18" t="s">
        <v>109</v>
      </c>
      <c r="B67" s="51" t="s">
        <v>111</v>
      </c>
      <c r="C67" s="42"/>
      <c r="D67" s="196">
        <f t="shared" si="11"/>
        <v>0</v>
      </c>
      <c r="E67" s="187">
        <f t="shared" si="1"/>
        <v>0</v>
      </c>
      <c r="F67" s="47"/>
      <c r="G67" s="155" t="s">
        <v>252</v>
      </c>
      <c r="H67" s="47"/>
      <c r="I67" s="47"/>
      <c r="J67" s="47"/>
      <c r="K67" s="59"/>
      <c r="L67" s="60"/>
    </row>
    <row r="68" spans="1:12" x14ac:dyDescent="0.3">
      <c r="A68" s="18" t="s">
        <v>186</v>
      </c>
      <c r="B68" s="51" t="s">
        <v>187</v>
      </c>
      <c r="C68" s="42"/>
      <c r="D68" s="196">
        <f>IF(ISERROR(IF((D18-D23-D29-D38-D43-D47-D69-D66-D67-D70)&lt;0,0,IF((E18-E23-E29-E38-E43-E47-E69-E66-E67-E70)&lt;0,C68,(D113/C113)*C68))),0,(IF((D18-D23-D29-D38-D43-D47-D69-D66-D67-D70)&lt;0,0,IF((E18-E23-E29-E38-E43-E47-E69-E66-E67-E70)&lt;0,C68,(D113/C113)*C68))))</f>
        <v>0</v>
      </c>
      <c r="E68" s="187">
        <f>+C68-D68</f>
        <v>0</v>
      </c>
      <c r="F68" s="47"/>
      <c r="G68" s="155"/>
      <c r="H68" s="47"/>
      <c r="I68" s="47"/>
      <c r="J68" s="47"/>
      <c r="K68" s="59"/>
      <c r="L68" s="60"/>
    </row>
    <row r="69" spans="1:12" x14ac:dyDescent="0.3">
      <c r="A69" s="18" t="s">
        <v>173</v>
      </c>
      <c r="B69" s="51" t="s">
        <v>194</v>
      </c>
      <c r="C69" s="42"/>
      <c r="D69" s="196">
        <f t="shared" si="11"/>
        <v>0</v>
      </c>
      <c r="E69" s="187">
        <f t="shared" si="1"/>
        <v>0</v>
      </c>
      <c r="F69" s="47"/>
      <c r="G69" s="155"/>
      <c r="H69" s="47"/>
      <c r="I69" s="47"/>
      <c r="J69" s="47"/>
      <c r="K69" s="59"/>
      <c r="L69" s="60"/>
    </row>
    <row r="70" spans="1:12" x14ac:dyDescent="0.3">
      <c r="A70" s="43" t="s">
        <v>31</v>
      </c>
      <c r="B70" s="51" t="s">
        <v>222</v>
      </c>
      <c r="C70" s="42"/>
      <c r="D70" s="196">
        <f t="shared" si="11"/>
        <v>0</v>
      </c>
      <c r="E70" s="187">
        <f t="shared" si="1"/>
        <v>0</v>
      </c>
      <c r="F70" s="59"/>
      <c r="G70" s="155"/>
      <c r="H70" s="47"/>
      <c r="I70" s="47"/>
      <c r="J70" s="47"/>
      <c r="K70" s="59"/>
      <c r="L70" s="60"/>
    </row>
    <row r="71" spans="1:12" s="50" customFormat="1" x14ac:dyDescent="0.3">
      <c r="A71" s="58"/>
      <c r="B71" s="47"/>
      <c r="C71" s="47"/>
      <c r="D71" s="47"/>
      <c r="E71" s="47"/>
      <c r="F71" s="59"/>
      <c r="G71" s="47"/>
      <c r="H71" s="47"/>
      <c r="I71" s="47"/>
      <c r="J71" s="47"/>
      <c r="K71" s="59"/>
      <c r="L71" s="60"/>
    </row>
    <row r="72" spans="1:12" x14ac:dyDescent="0.3">
      <c r="A72" s="21" t="s">
        <v>49</v>
      </c>
      <c r="B72" s="29">
        <v>490</v>
      </c>
      <c r="C72" s="24">
        <f>+C65+C47+C38+C29+C23+C43</f>
        <v>0</v>
      </c>
      <c r="D72" s="24">
        <f>+D65+D47+D38+D29+D23+D43</f>
        <v>0</v>
      </c>
      <c r="E72" s="24">
        <f>+E65+E47+E38+E29+E23+E43</f>
        <v>0</v>
      </c>
      <c r="F72" s="47"/>
      <c r="G72" s="47"/>
      <c r="H72" s="47"/>
      <c r="I72" s="47"/>
      <c r="J72" s="47"/>
      <c r="K72" s="59"/>
      <c r="L72" s="60"/>
    </row>
    <row r="73" spans="1:12" x14ac:dyDescent="0.3">
      <c r="A73" s="49"/>
      <c r="B73" s="47"/>
      <c r="F73" s="47"/>
      <c r="G73" s="47"/>
      <c r="H73" s="47"/>
      <c r="I73" s="47"/>
      <c r="J73" s="47"/>
      <c r="K73" s="59"/>
      <c r="L73" s="60"/>
    </row>
    <row r="74" spans="1:12" x14ac:dyDescent="0.3">
      <c r="A74" s="21" t="s">
        <v>76</v>
      </c>
      <c r="B74" s="52" t="s">
        <v>78</v>
      </c>
      <c r="C74" s="22">
        <f>+C18-C72</f>
        <v>0</v>
      </c>
      <c r="D74" s="22">
        <f>+D18-D72</f>
        <v>0</v>
      </c>
      <c r="E74" s="22">
        <f>+E18-E72</f>
        <v>0</v>
      </c>
      <c r="F74" s="47"/>
      <c r="G74" s="59"/>
      <c r="H74" s="59"/>
      <c r="I74" s="59"/>
      <c r="J74" s="59"/>
      <c r="K74" s="59"/>
      <c r="L74" s="60"/>
    </row>
    <row r="75" spans="1:12" ht="15" thickBot="1" x14ac:dyDescent="0.35">
      <c r="A75" s="62"/>
      <c r="B75" s="63"/>
      <c r="C75" s="63"/>
      <c r="D75" s="63"/>
      <c r="E75" s="63"/>
      <c r="F75" s="63"/>
      <c r="G75" s="99"/>
      <c r="H75" s="99"/>
      <c r="I75" s="99"/>
      <c r="J75" s="99"/>
      <c r="K75" s="99"/>
      <c r="L75" s="98"/>
    </row>
    <row r="76" spans="1:12" x14ac:dyDescent="0.3">
      <c r="D76" s="156"/>
    </row>
    <row r="77" spans="1:12" x14ac:dyDescent="0.3">
      <c r="C77" s="153"/>
      <c r="D77" s="153"/>
    </row>
    <row r="78" spans="1:12" x14ac:dyDescent="0.3">
      <c r="C78" s="167"/>
      <c r="D78" s="159"/>
    </row>
    <row r="79" spans="1:12" x14ac:dyDescent="0.3">
      <c r="D79" s="168"/>
    </row>
    <row r="113" spans="3:5" x14ac:dyDescent="0.3">
      <c r="C113" s="197">
        <f>+D113+E113</f>
        <v>0</v>
      </c>
      <c r="D113" s="197">
        <f>+D18-D23-D29-D38-D43-D47-D69-D66-D67-D70</f>
        <v>0</v>
      </c>
      <c r="E113" s="197">
        <f>+E18-E23-E29-E38-E43-E47-E69-E66-E67-E70</f>
        <v>0</v>
      </c>
    </row>
  </sheetData>
  <sheetProtection algorithmName="SHA-512" hashValue="DbLBxHR73QPRrtAd+QquD1feSigGIfjz7F5ytHKZFet/bWJp8Mhvb5OwMPzVsL079PH8mIfAPq9WW2n0wXfEmA==" saltValue="VlRrgWJaTToBaG0G0kIAxA==" spinCount="100000" sheet="1" formatCells="0" selectLockedCells="1"/>
  <protectedRanges>
    <protectedRange sqref="A63 A45 A41 A36 A27 A70 A16:A17 E29:E32 E39:E42 E45:E46 C67:C70 E23:E27 C24:D27 C30:D32 C39:D41 C45:D45 C44:E44 C48:E52 D66:D70 C7:E17 E53:E71 C53:D63 C33:E36" name="allow"/>
  </protectedRanges>
  <sortState xmlns:xlrd2="http://schemas.microsoft.com/office/spreadsheetml/2017/richdata2" ref="G13:G37">
    <sortCondition ref="G13:G37"/>
  </sortState>
  <mergeCells count="3">
    <mergeCell ref="A19:A20"/>
    <mergeCell ref="G23:L26"/>
    <mergeCell ref="C1:C3"/>
  </mergeCells>
  <pageMargins left="0.7" right="0.7" top="0.75" bottom="0.75" header="0.3" footer="0.3"/>
  <pageSetup scale="54" orientation="landscape" horizontalDpi="360" verticalDpi="360" r:id="rId1"/>
  <ignoredErrors>
    <ignoredError sqref="E39:E42 D74:D75 E44:E45 E11:E12 E7 E14:E18 D71:E71 E13 E53:E55 E34:E36 E69:E70 D46 D42:D43 D64 D37:D38 D14 D39:D41 D65:D67 D44:D45 D53:D63 E57:E63 E64 E67 E56 E65:E66 D48:D51 E48:E51 D52:E52 D34:D36 D18:D23 D28:D32 E23:E32 D69:D70" unlockedFormula="1"/>
    <ignoredError sqref="D68" formula="1"/>
  </ignoredErrors>
  <extLst>
    <ext xmlns:x14="http://schemas.microsoft.com/office/spreadsheetml/2009/9/main" uri="{78C0D931-6437-407d-A8EE-F0AAD7539E65}">
      <x14:conditionalFormattings>
        <x14:conditionalFormatting xmlns:xm="http://schemas.microsoft.com/office/excel/2006/main">
          <x14:cfRule type="expression" priority="2" id="{5529B712-2AA0-45C5-9195-B984604EEDC7}">
            <xm:f>'A1 - Identification'!$D$17="no"</xm:f>
            <x14:dxf>
              <font>
                <color theme="0"/>
              </font>
            </x14:dxf>
          </x14:cfRule>
          <xm:sqref>D4:E4 D21:E21</xm:sqref>
        </x14:conditionalFormatting>
        <x14:conditionalFormatting xmlns:xm="http://schemas.microsoft.com/office/excel/2006/main">
          <x14:cfRule type="expression" priority="1" id="{F9A15DFA-D105-4FBF-B91C-8FF887AE2659}">
            <xm:f>'A1 - Identification'!$D$17="no"</xm:f>
            <x14:dxf>
              <font>
                <color theme="0" tint="-0.24994659260841701"/>
              </font>
              <fill>
                <patternFill>
                  <bgColor theme="0" tint="-0.24994659260841701"/>
                </patternFill>
              </fill>
            </x14:dxf>
          </x14:cfRule>
          <xm:sqref>D7:E18 D23:E27 D29:E36 D38:E41 D43:E45 D47:E63 D65:E70 D72:E72 E74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7"/>
  <sheetViews>
    <sheetView showGridLines="0" topLeftCell="A4" zoomScale="110" zoomScaleNormal="110" workbookViewId="0">
      <selection activeCell="D15" sqref="D15"/>
    </sheetView>
  </sheetViews>
  <sheetFormatPr defaultColWidth="9.109375" defaultRowHeight="14.4" x14ac:dyDescent="0.3"/>
  <cols>
    <col min="1" max="1" width="43.88671875" style="45" customWidth="1"/>
    <col min="2" max="2" width="15" style="85" customWidth="1"/>
    <col min="3" max="3" width="18.44140625" style="85" customWidth="1"/>
    <col min="4" max="4" width="2.5546875" style="85" customWidth="1"/>
    <col min="5" max="5" width="19.44140625" style="85" customWidth="1"/>
    <col min="6" max="6" width="2.5546875" style="85" customWidth="1"/>
    <col min="7" max="10" width="13.109375" style="85" customWidth="1"/>
    <col min="11" max="11" width="2.5546875" style="85" customWidth="1"/>
    <col min="12" max="12" width="19.44140625" style="85" customWidth="1"/>
    <col min="13" max="13" width="2.5546875" style="85" customWidth="1"/>
    <col min="14" max="14" width="19.44140625" style="85" customWidth="1"/>
    <col min="15" max="15" width="13.109375" style="132" customWidth="1"/>
    <col min="16" max="16" width="2.5546875" style="85" customWidth="1"/>
    <col min="17" max="17" width="23.109375" style="85" customWidth="1"/>
    <col min="18" max="18" width="9.44140625" style="85" customWidth="1"/>
    <col min="19" max="25" width="9.44140625" style="45" customWidth="1"/>
    <col min="26" max="16384" width="9.109375" style="45"/>
  </cols>
  <sheetData>
    <row r="1" spans="1:26" ht="22.8" x14ac:dyDescent="0.4">
      <c r="A1" s="44">
        <f>+'A1 - Identification'!D9</f>
        <v>0</v>
      </c>
    </row>
    <row r="2" spans="1:26" ht="22.8" x14ac:dyDescent="0.4">
      <c r="A2" s="44" t="s">
        <v>144</v>
      </c>
      <c r="H2" s="109"/>
    </row>
    <row r="3" spans="1:26" ht="22.8" x14ac:dyDescent="0.4">
      <c r="A3" s="44" t="str">
        <f>"For The Year Ended " &amp;TEXT('A1 - Identification'!D10,"mmmm d, yyyy")</f>
        <v>For The Year Ended January 0, 1900</v>
      </c>
      <c r="H3" s="109"/>
    </row>
    <row r="4" spans="1:26" ht="15" thickBot="1" x14ac:dyDescent="0.35">
      <c r="B4" s="61"/>
    </row>
    <row r="5" spans="1:26" x14ac:dyDescent="0.3">
      <c r="A5" s="136"/>
      <c r="B5" s="140"/>
      <c r="C5" s="141"/>
      <c r="D5" s="141"/>
      <c r="E5" s="141"/>
      <c r="F5" s="86"/>
      <c r="G5" s="86"/>
      <c r="H5" s="86"/>
      <c r="I5" s="86"/>
      <c r="J5" s="86"/>
      <c r="K5" s="86"/>
      <c r="L5" s="86"/>
      <c r="M5" s="86"/>
      <c r="N5" s="86"/>
      <c r="O5" s="133"/>
      <c r="P5" s="86"/>
      <c r="Q5" s="86"/>
      <c r="R5" s="86"/>
      <c r="S5" s="54"/>
      <c r="T5" s="54"/>
      <c r="U5" s="54"/>
      <c r="V5" s="54"/>
      <c r="W5" s="54"/>
      <c r="X5" s="54"/>
      <c r="Y5" s="54"/>
      <c r="Z5" s="55"/>
    </row>
    <row r="6" spans="1:26" ht="36" x14ac:dyDescent="0.4">
      <c r="A6" s="96" t="s">
        <v>118</v>
      </c>
      <c r="B6" s="61"/>
      <c r="C6" s="97" t="s">
        <v>143</v>
      </c>
      <c r="D6" s="61"/>
      <c r="E6" s="97" t="s">
        <v>131</v>
      </c>
      <c r="F6" s="93"/>
      <c r="G6" s="205" t="s">
        <v>134</v>
      </c>
      <c r="H6" s="205"/>
      <c r="I6" s="205"/>
      <c r="J6" s="205"/>
      <c r="K6" s="93"/>
      <c r="L6" s="97" t="s">
        <v>138</v>
      </c>
      <c r="M6" s="93"/>
      <c r="N6" s="97" t="s">
        <v>140</v>
      </c>
      <c r="P6" s="93"/>
      <c r="Q6" s="94" t="s">
        <v>141</v>
      </c>
      <c r="R6" s="61"/>
      <c r="S6" s="47"/>
      <c r="T6" s="47"/>
      <c r="U6" s="47"/>
      <c r="V6" s="47"/>
      <c r="W6" s="47"/>
      <c r="X6" s="47"/>
      <c r="Y6" s="47"/>
      <c r="Z6" s="57"/>
    </row>
    <row r="7" spans="1:26" s="82" customFormat="1" x14ac:dyDescent="0.3">
      <c r="A7" s="83" t="s">
        <v>120</v>
      </c>
      <c r="B7" s="110" t="s">
        <v>123</v>
      </c>
      <c r="C7" s="111" t="e">
        <f>'A2 - Financial Position'!C12/'A2 - Financial Position'!C30</f>
        <v>#DIV/0!</v>
      </c>
      <c r="D7" s="112"/>
      <c r="E7" s="137" t="s">
        <v>132</v>
      </c>
      <c r="F7" s="112"/>
      <c r="G7" s="137" t="s">
        <v>135</v>
      </c>
      <c r="H7" s="206" t="s">
        <v>161</v>
      </c>
      <c r="I7" s="206"/>
      <c r="J7" s="137" t="s">
        <v>162</v>
      </c>
      <c r="K7" s="112"/>
      <c r="L7" s="113" t="e">
        <f>IF(C7="","",IF(AND(C7&gt;=0.25,C7&lt;1),50,IF(C7&gt;=1,100,IF(C7&lt;0.25,0))))</f>
        <v>#DIV/0!</v>
      </c>
      <c r="M7" s="112"/>
      <c r="N7" s="114">
        <v>0.3</v>
      </c>
      <c r="O7" s="142"/>
      <c r="P7" s="112"/>
      <c r="Q7" s="115" t="e">
        <f>L7*N7</f>
        <v>#DIV/0!</v>
      </c>
      <c r="R7" s="112"/>
      <c r="S7" s="116"/>
      <c r="T7" s="80"/>
      <c r="U7" s="80"/>
      <c r="V7" s="80"/>
      <c r="W7" s="80"/>
      <c r="X7" s="80"/>
      <c r="Y7" s="80"/>
      <c r="Z7" s="81"/>
    </row>
    <row r="8" spans="1:26" s="82" customFormat="1" ht="14.4" customHeight="1" x14ac:dyDescent="0.3">
      <c r="A8" s="83" t="s">
        <v>216</v>
      </c>
      <c r="B8" s="144" t="s">
        <v>169</v>
      </c>
      <c r="C8" s="158" t="e">
        <f>('A2 - Financial Position'!C7+'A2 - Financial Position'!C8+'A2 - Financial Position'!C9)/(('A3 - Operations'!C72-'A3 - Operations'!C49)*1/12)</f>
        <v>#DIV/0!</v>
      </c>
      <c r="D8" s="112"/>
      <c r="E8" s="117" t="s">
        <v>133</v>
      </c>
      <c r="F8" s="112"/>
      <c r="G8" s="137" t="s">
        <v>136</v>
      </c>
      <c r="H8" s="206" t="s">
        <v>163</v>
      </c>
      <c r="I8" s="206"/>
      <c r="J8" s="137" t="s">
        <v>164</v>
      </c>
      <c r="K8" s="120"/>
      <c r="L8" s="118" t="e">
        <f>IF(C8="","",IF(AND(C8&gt;=1,C8&lt;3),50,IF(C8&gt;=3,100,IF(C8&lt;1,0))))</f>
        <v>#DIV/0!</v>
      </c>
      <c r="M8" s="112"/>
      <c r="N8" s="114">
        <v>0.1</v>
      </c>
      <c r="O8" s="142"/>
      <c r="P8" s="112"/>
      <c r="Q8" s="115" t="e">
        <f>L8*N8</f>
        <v>#DIV/0!</v>
      </c>
      <c r="R8" s="112"/>
      <c r="S8" s="116"/>
      <c r="T8" s="119"/>
      <c r="U8" s="119"/>
      <c r="V8" s="80"/>
      <c r="W8" s="80"/>
      <c r="X8" s="80"/>
      <c r="Y8" s="80"/>
      <c r="Z8" s="81"/>
    </row>
    <row r="9" spans="1:26" s="82" customFormat="1" ht="23.1" customHeight="1" x14ac:dyDescent="0.4">
      <c r="A9" s="125" t="s">
        <v>119</v>
      </c>
      <c r="B9" s="120"/>
      <c r="C9" s="120"/>
      <c r="D9" s="120"/>
      <c r="F9" s="120"/>
      <c r="G9" s="126"/>
      <c r="H9" s="126"/>
      <c r="I9" s="120"/>
      <c r="J9" s="126"/>
      <c r="K9" s="120"/>
      <c r="L9" s="92"/>
      <c r="M9" s="121"/>
      <c r="N9" s="92"/>
      <c r="O9" s="142"/>
      <c r="P9" s="121"/>
      <c r="Q9" s="95"/>
      <c r="R9" s="122"/>
      <c r="S9" s="80"/>
      <c r="T9" s="80"/>
      <c r="U9" s="127"/>
      <c r="V9" s="123"/>
      <c r="W9" s="124"/>
      <c r="X9" s="80"/>
      <c r="Y9" s="80"/>
      <c r="Z9" s="81"/>
    </row>
    <row r="10" spans="1:26" s="82" customFormat="1" x14ac:dyDescent="0.3">
      <c r="A10" s="83" t="s">
        <v>121</v>
      </c>
      <c r="B10" s="110" t="s">
        <v>139</v>
      </c>
      <c r="C10" s="111" t="e">
        <f>'A2 - Financial Position'!C38/'A2 - Financial Position'!C20</f>
        <v>#DIV/0!</v>
      </c>
      <c r="D10" s="112"/>
      <c r="E10" s="143" t="s">
        <v>160</v>
      </c>
      <c r="F10" s="112"/>
      <c r="G10" s="138" t="s">
        <v>165</v>
      </c>
      <c r="H10" s="207" t="s">
        <v>159</v>
      </c>
      <c r="I10" s="207"/>
      <c r="J10" s="143" t="s">
        <v>166</v>
      </c>
      <c r="K10" s="120"/>
      <c r="L10" s="128" t="e">
        <f>IF(C10="","",IF(AND(C10&gt;0.4,C10&lt;0.6),50,IF(C10&gt;=0.6,0,IF(C10&lt;=0.4,100))))</f>
        <v>#DIV/0!</v>
      </c>
      <c r="M10" s="112"/>
      <c r="N10" s="114">
        <v>0.3</v>
      </c>
      <c r="O10" s="142"/>
      <c r="P10" s="112"/>
      <c r="Q10" s="115" t="e">
        <f>L10*N10</f>
        <v>#DIV/0!</v>
      </c>
      <c r="R10" s="112"/>
      <c r="S10" s="80"/>
      <c r="T10" s="80"/>
      <c r="U10" s="80"/>
      <c r="V10" s="123"/>
      <c r="W10" s="124"/>
      <c r="X10" s="80"/>
      <c r="Y10" s="80"/>
      <c r="Z10" s="81"/>
    </row>
    <row r="11" spans="1:26" s="82" customFormat="1" ht="23.1" customHeight="1" x14ac:dyDescent="0.4">
      <c r="A11" s="125" t="s">
        <v>122</v>
      </c>
      <c r="B11" s="129"/>
      <c r="C11" s="112"/>
      <c r="D11" s="112"/>
      <c r="E11" s="112"/>
      <c r="F11" s="112"/>
      <c r="G11" s="112"/>
      <c r="H11" s="139"/>
      <c r="I11" s="139"/>
      <c r="J11" s="112"/>
      <c r="K11" s="112"/>
      <c r="L11" s="130"/>
      <c r="M11" s="112"/>
      <c r="N11" s="130"/>
      <c r="O11" s="142"/>
      <c r="P11" s="112"/>
      <c r="Q11" s="131"/>
      <c r="R11" s="112"/>
      <c r="S11" s="80"/>
      <c r="T11" s="80"/>
      <c r="U11" s="80"/>
      <c r="V11" s="123"/>
      <c r="W11" s="124"/>
      <c r="X11" s="80"/>
      <c r="Y11" s="80"/>
      <c r="Z11" s="81"/>
    </row>
    <row r="12" spans="1:26" s="82" customFormat="1" x14ac:dyDescent="0.3">
      <c r="A12" s="83" t="s">
        <v>217</v>
      </c>
      <c r="B12" s="110" t="s">
        <v>170</v>
      </c>
      <c r="C12" s="145" t="e">
        <f>'A3 - Operations'!C74/'A3 - Operations'!C18</f>
        <v>#DIV/0!</v>
      </c>
      <c r="D12" s="112"/>
      <c r="E12" s="138" t="s">
        <v>171</v>
      </c>
      <c r="F12" s="112"/>
      <c r="G12" s="138" t="s">
        <v>137</v>
      </c>
      <c r="H12" s="208" t="s">
        <v>168</v>
      </c>
      <c r="I12" s="208"/>
      <c r="J12" s="138" t="s">
        <v>167</v>
      </c>
      <c r="K12" s="112"/>
      <c r="L12" s="128" t="e">
        <f>IF(C12="","",IF(AND(C12&gt;=0,C12&lt;6%),75,IF(C12&gt;=6%,100,IF(C12&lt;0,0))))</f>
        <v>#DIV/0!</v>
      </c>
      <c r="M12" s="112"/>
      <c r="N12" s="114">
        <v>0.3</v>
      </c>
      <c r="O12" s="142"/>
      <c r="P12" s="112"/>
      <c r="Q12" s="115" t="e">
        <f>L12*N12</f>
        <v>#DIV/0!</v>
      </c>
      <c r="R12" s="112"/>
      <c r="S12" s="80"/>
      <c r="T12" s="80"/>
      <c r="U12" s="80"/>
      <c r="V12" s="123"/>
      <c r="W12" s="124"/>
      <c r="X12" s="80"/>
      <c r="Y12" s="80"/>
      <c r="Z12" s="81"/>
    </row>
    <row r="13" spans="1:26" s="82" customFormat="1" x14ac:dyDescent="0.3">
      <c r="A13" s="83"/>
      <c r="B13" s="162"/>
      <c r="C13" s="112"/>
      <c r="D13" s="112"/>
      <c r="E13" s="120"/>
      <c r="F13" s="112"/>
      <c r="G13" s="120"/>
      <c r="H13" s="120"/>
      <c r="I13" s="120"/>
      <c r="J13" s="120"/>
      <c r="K13" s="112"/>
      <c r="L13" s="163"/>
      <c r="M13" s="112"/>
      <c r="N13" s="164"/>
      <c r="O13" s="132"/>
      <c r="P13" s="112"/>
      <c r="Q13" s="131"/>
      <c r="R13" s="112"/>
      <c r="S13" s="80"/>
      <c r="T13" s="80"/>
      <c r="U13" s="80"/>
      <c r="V13" s="123"/>
      <c r="W13" s="124"/>
      <c r="X13" s="80"/>
      <c r="Y13" s="80"/>
      <c r="Z13" s="81"/>
    </row>
    <row r="14" spans="1:26" ht="15.6" x14ac:dyDescent="0.3">
      <c r="B14" s="89"/>
      <c r="C14" s="87"/>
      <c r="D14" s="87"/>
      <c r="E14" s="87"/>
      <c r="F14" s="87"/>
      <c r="G14" s="87"/>
      <c r="H14" s="87"/>
      <c r="I14" s="87"/>
      <c r="J14" s="87"/>
      <c r="K14" s="87"/>
      <c r="L14" s="87"/>
      <c r="M14" s="87"/>
      <c r="N14" s="84" t="s">
        <v>142</v>
      </c>
      <c r="O14" s="134"/>
      <c r="P14" s="87"/>
      <c r="Q14" s="165" t="e">
        <f>Q7+Q8+Q10+Q12</f>
        <v>#DIV/0!</v>
      </c>
      <c r="R14" s="87"/>
      <c r="S14" s="47"/>
      <c r="T14" s="47"/>
      <c r="U14" s="47"/>
      <c r="V14" s="47"/>
      <c r="W14" s="47"/>
      <c r="X14" s="47"/>
      <c r="Y14" s="47"/>
      <c r="Z14" s="57"/>
    </row>
    <row r="15" spans="1:26" x14ac:dyDescent="0.3">
      <c r="B15" s="89"/>
      <c r="C15" s="87"/>
      <c r="D15" s="87"/>
      <c r="E15" s="87"/>
      <c r="F15" s="87"/>
      <c r="G15" s="87"/>
      <c r="H15" s="87"/>
      <c r="I15" s="87"/>
      <c r="J15" s="87"/>
      <c r="K15" s="87"/>
      <c r="L15" s="87"/>
      <c r="M15" s="87"/>
      <c r="N15" s="87"/>
      <c r="O15" s="134"/>
      <c r="P15" s="87"/>
      <c r="Q15" s="87" t="e">
        <f>IF(Q14="","",IF(AND(Q14&gt;84,Q14&lt;=100),"Excellent",IF(AND(Q14&gt;69,Q14&lt;=84),"Good",IF(AND(Q14&gt;49,Q14&lt;=69),"Fair",IF(AND(Q14&gt;24,Q14&lt;=49),"Poor",IF(AND(Q14&gt;=0,Q14&lt;=24),"Very Poor",""))))))</f>
        <v>#DIV/0!</v>
      </c>
      <c r="R15" s="87"/>
      <c r="S15" s="47"/>
      <c r="T15" s="47"/>
      <c r="U15" s="47"/>
      <c r="V15" s="47"/>
      <c r="W15" s="47"/>
      <c r="X15" s="47"/>
      <c r="Y15" s="47"/>
      <c r="Z15" s="57"/>
    </row>
    <row r="16" spans="1:26" x14ac:dyDescent="0.3">
      <c r="B16" s="89"/>
      <c r="C16" s="87"/>
      <c r="D16" s="87"/>
      <c r="E16" s="87"/>
      <c r="F16" s="87"/>
      <c r="G16" s="87"/>
      <c r="H16" s="87"/>
      <c r="I16" s="87"/>
      <c r="J16" s="87"/>
      <c r="K16" s="87"/>
      <c r="L16" s="87"/>
      <c r="M16" s="87"/>
      <c r="N16" s="87"/>
      <c r="O16" s="134"/>
      <c r="P16" s="87"/>
      <c r="Q16" s="87"/>
      <c r="R16" s="87"/>
      <c r="S16" s="47"/>
      <c r="T16" s="47"/>
      <c r="U16" s="47"/>
      <c r="V16" s="47"/>
      <c r="W16" s="47"/>
      <c r="X16" s="47"/>
      <c r="Y16" s="47"/>
      <c r="Z16" s="57"/>
    </row>
    <row r="17" spans="1:26" ht="15" thickBot="1" x14ac:dyDescent="0.35">
      <c r="A17" s="62"/>
      <c r="B17" s="88"/>
      <c r="C17" s="88"/>
      <c r="D17" s="88"/>
      <c r="E17" s="88"/>
      <c r="F17" s="88"/>
      <c r="G17" s="88"/>
      <c r="H17" s="88"/>
      <c r="I17" s="88"/>
      <c r="J17" s="88"/>
      <c r="K17" s="88"/>
      <c r="L17" s="88"/>
      <c r="M17" s="88"/>
      <c r="N17" s="88"/>
      <c r="O17" s="135"/>
      <c r="P17" s="88"/>
      <c r="Q17" s="88"/>
      <c r="R17" s="88"/>
      <c r="S17" s="63"/>
      <c r="T17" s="63"/>
      <c r="U17" s="63"/>
      <c r="V17" s="63"/>
      <c r="W17" s="63"/>
      <c r="X17" s="63"/>
      <c r="Y17" s="63"/>
      <c r="Z17" s="64"/>
    </row>
  </sheetData>
  <sheetProtection algorithmName="SHA-512" hashValue="52xYtnDGi66geeqxh/usauyfnBBFDGegoW6DQ3ZtTrqiSPbzwIj3V3UjOxmjfnle96v+9l/6P9Cw/JWndDyYcg==" saltValue="ujvjb6dMSHNQWJJS8Oao1w==" spinCount="100000" sheet="1" selectLockedCells="1"/>
  <protectedRanges>
    <protectedRange sqref="J11 Q8 G11:H11 P7:R7 N8 C7:N7 K10:N11 I10:I11 G12:N13 C10:D13 F10:F13 W9:W13 P10:R13 E11:E13" name="allow"/>
  </protectedRanges>
  <mergeCells count="5">
    <mergeCell ref="G6:J6"/>
    <mergeCell ref="H7:I7"/>
    <mergeCell ref="H8:I8"/>
    <mergeCell ref="H10:I10"/>
    <mergeCell ref="H12:I12"/>
  </mergeCells>
  <conditionalFormatting sqref="Q14">
    <cfRule type="cellIs" dxfId="4" priority="1" operator="between">
      <formula>0</formula>
      <formula>24</formula>
    </cfRule>
    <cfRule type="cellIs" dxfId="3" priority="2" operator="between">
      <formula>25</formula>
      <formula>49</formula>
    </cfRule>
    <cfRule type="cellIs" dxfId="2" priority="3" operator="between">
      <formula>50</formula>
      <formula>69</formula>
    </cfRule>
    <cfRule type="cellIs" dxfId="1" priority="4" operator="between">
      <formula>70</formula>
      <formula>84</formula>
    </cfRule>
    <cfRule type="cellIs" dxfId="0" priority="5" operator="between">
      <formula>85</formula>
      <formula>100</formula>
    </cfRule>
  </conditionalFormatting>
  <pageMargins left="0.7" right="0.7" top="0.75" bottom="0.75" header="0.3" footer="0.3"/>
  <pageSetup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OP Word" ma:contentTypeID="0x0101006450AF52053E4366878046AAF3AB30AB00A2B411304670594FA5315A7595029FA8" ma:contentTypeVersion="22" ma:contentTypeDescription="Basis of all company Word documents." ma:contentTypeScope="" ma:versionID="a84c86b104e27ab680a855a08c8d7c32">
  <xsd:schema xmlns:xsd="http://www.w3.org/2001/XMLSchema" xmlns:xs="http://www.w3.org/2001/XMLSchema" xmlns:p="http://schemas.microsoft.com/office/2006/metadata/properties" xmlns:ns2="11242b2e-1414-46f9-bf21-8a9416af2e36" xmlns:ns3="531dc9fb-5ecc-4b07-99b4-de64da42c87c" targetNamespace="http://schemas.microsoft.com/office/2006/metadata/properties" ma:root="true" ma:fieldsID="2920895f0bb9e201792bf3306286340f" ns2:_="" ns3:_="">
    <xsd:import namespace="11242b2e-1414-46f9-bf21-8a9416af2e36"/>
    <xsd:import namespace="531dc9fb-5ecc-4b07-99b4-de64da42c87c"/>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42b2e-1414-46f9-bf21-8a9416af2e3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612d393-f121-4acb-affd-1fe31552e4ad}" ma:internalName="TaxCatchAll" ma:showField="CatchAllData" ma:web="11242b2e-1414-46f9-bf21-8a9416af2e3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612d393-f121-4acb-affd-1fe31552e4ad}" ma:internalName="TaxCatchAllLabel" ma:readOnly="true" ma:showField="CatchAllDataLabel" ma:web="11242b2e-1414-46f9-bf21-8a9416af2e36">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default="3;#Funding and Program Administration|bc19dac2-fc19-4cc5-8059-845f9493924a"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97e05b9e-5046-4153-8dd5-0ab971ad5901"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1dc9fb-5ecc-4b07-99b4-de64da42c87c"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11242b2e-1414-46f9-bf21-8a9416af2e36">
      <Value>3</Value>
      <Value>2</Value>
      <Value>1</Value>
    </TaxCatchAll>
    <if2ef2b6bf4346d0a9a60e9784f95a0d xmlns="11242b2e-1414-46f9-bf21-8a9416af2e36">
      <Terms xmlns="http://schemas.microsoft.com/office/infopath/2007/PartnerControls"/>
    </if2ef2b6bf4346d0a9a60e9784f95a0d>
    <SIZAAuthor xmlns="11242b2e-1414-46f9-bf21-8a9416af2e36">
      <UserInfo>
        <DisplayName/>
        <AccountId xsi:nil="true"/>
        <AccountType/>
      </UserInfo>
    </SIZAAuthor>
    <d4d6d7f2852d41a09afacf0336fedee9 xmlns="11242b2e-1414-46f9-bf21-8a9416af2e36">
      <Terms xmlns="http://schemas.microsoft.com/office/infopath/2007/PartnerControls">
        <TermInfo xmlns="http://schemas.microsoft.com/office/infopath/2007/PartnerControls">
          <TermName xmlns="http://schemas.microsoft.com/office/infopath/2007/PartnerControls">Funding and Program Administration</TermName>
          <TermId xmlns="http://schemas.microsoft.com/office/infopath/2007/PartnerControls">bc19dac2-fc19-4cc5-8059-845f9493924a</TermId>
        </TermInfo>
      </Terms>
    </d4d6d7f2852d41a09afacf0336fedee9>
    <SIZADate xmlns="11242b2e-1414-46f9-bf21-8a9416af2e36" xsi:nil="true"/>
    <c816cc0c51d043a4907164997a81cf13 xmlns="11242b2e-1414-46f9-bf21-8a9416af2e36">
      <Terms xmlns="http://schemas.microsoft.com/office/infopath/2007/PartnerControls"/>
    </c816cc0c51d043a4907164997a81cf13>
    <SIZARecordsEventDate xmlns="11242b2e-1414-46f9-bf21-8a9416af2e36" xsi:nil="true"/>
    <b84c496a5d0b4e848eae240e679f45e7 xmlns="11242b2e-1414-46f9-bf21-8a9416af2e36">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oaba50052a024fb29595ecca5fbbaa4e xmlns="11242b2e-1414-46f9-bf21-8a9416af2e36">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11242b2e-1414-46f9-bf21-8a9416af2e36">
      <Terms xmlns="http://schemas.microsoft.com/office/infopath/2007/PartnerControls"/>
    </leed0c44d2ac42d791805961a1e6b6e0>
    <i7c7954a6da6485baed72bf62adc9a98 xmlns="11242b2e-1414-46f9-bf21-8a9416af2e36">
      <Terms xmlns="http://schemas.microsoft.com/office/infopath/2007/PartnerControls"/>
    </i7c7954a6da6485baed72bf62adc9a98>
    <i09ce8ea77e04d5b937fa0a29b257c75 xmlns="11242b2e-1414-46f9-bf21-8a9416af2e36">
      <Terms xmlns="http://schemas.microsoft.com/office/infopath/2007/PartnerControls"/>
    </i09ce8ea77e04d5b937fa0a29b257c75>
    <SIZASubject xmlns="11242b2e-1414-46f9-bf21-8a9416af2e36" xsi:nil="true"/>
  </documentManagement>
</p:properties>
</file>

<file path=customXml/itemProps1.xml><?xml version="1.0" encoding="utf-8"?>
<ds:datastoreItem xmlns:ds="http://schemas.openxmlformats.org/officeDocument/2006/customXml" ds:itemID="{2FCED75A-B052-4344-8C92-5274B9D73BCD}"/>
</file>

<file path=customXml/itemProps2.xml><?xml version="1.0" encoding="utf-8"?>
<ds:datastoreItem xmlns:ds="http://schemas.openxmlformats.org/officeDocument/2006/customXml" ds:itemID="{B430D335-D62E-41B1-93D2-CE1BB3A8C6FA}"/>
</file>

<file path=customXml/itemProps3.xml><?xml version="1.0" encoding="utf-8"?>
<ds:datastoreItem xmlns:ds="http://schemas.openxmlformats.org/officeDocument/2006/customXml" ds:itemID="{A6E69FB3-41B5-43A9-81B5-2B41D9C52FFF}"/>
</file>

<file path=customXml/itemProps4.xml><?xml version="1.0" encoding="utf-8"?>
<ds:datastoreItem xmlns:ds="http://schemas.openxmlformats.org/officeDocument/2006/customXml" ds:itemID="{3D6F2917-BB41-4C59-B609-DAC323933B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A1 - Identification</vt:lpstr>
      <vt:lpstr>A2 - Financial Position</vt:lpstr>
      <vt:lpstr>A3 - Operations</vt:lpstr>
      <vt:lpstr>A4 - Financial Health Score</vt:lpstr>
      <vt:lpstr>'A1 - Identification'!Print_Area</vt:lpstr>
      <vt:lpstr>'A2 - Financial Position'!Print_Area</vt:lpstr>
      <vt:lpstr>'A3 - Operations'!Print_Area</vt:lpstr>
      <vt:lpstr>'A4 - Financial Health Score'!Print_Area</vt:lpstr>
    </vt:vector>
  </TitlesOfParts>
  <Company>Region of Peel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Simon</dc:creator>
  <cp:lastModifiedBy>Ramdat, Tresha</cp:lastModifiedBy>
  <cp:lastPrinted>2022-09-21T22:17:56Z</cp:lastPrinted>
  <dcterms:created xsi:type="dcterms:W3CDTF">2018-10-03T12:34:57Z</dcterms:created>
  <dcterms:modified xsi:type="dcterms:W3CDTF">2022-10-07T13:20:52Z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0x0101006450AF52053E4366878046AAF3AB30AB00A2B411304670594FA5315A7595029FA8</vt:lpwstr>
  </property>
</Properties>
</file>