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ies\rop\Human Services\Service System Management\Early Learning Service System\ELS Program Administration\2022 Recovery\GOF\Blank Template\"/>
    </mc:Choice>
  </mc:AlternateContent>
  <xr:revisionPtr revIDLastSave="0" documentId="8_{FD313CD0-1D2B-47D1-8A4A-E051ED45BA72}" xr6:coauthVersionLast="47" xr6:coauthVersionMax="47" xr10:uidLastSave="{00000000-0000-0000-0000-000000000000}"/>
  <workbookProtection workbookAlgorithmName="SHA-512" workbookHashValue="mHHARbJoD2Gkx/dYn7mU+H64S81bV53S8qxnv3y4xZIQyoz8mz/ZrM5DkMNsU0LgFw62Uj03kHKN0WqmZ8D1fQ==" workbookSaltValue="KtkKdKMYz+8yybA4b1QPqw==" workbookSpinCount="100000" lockStructure="1"/>
  <bookViews>
    <workbookView xWindow="28680" yWindow="-120" windowWidth="29040" windowHeight="15840" xr2:uid="{3B1AEA8D-1F8B-4E6E-9FC2-4B681A2AD77B}"/>
  </bookViews>
  <sheets>
    <sheet name="1. Management Representation" sheetId="2" r:id="rId1"/>
    <sheet name="2. GOF Reconciliation" sheetId="1" r:id="rId2"/>
    <sheet name="3. Reconciliation Summary" sheetId="4" r:id="rId3"/>
    <sheet name="4. KPI" sheetId="6" state="hidden" r:id="rId4"/>
    <sheet name="Macros" sheetId="5" state="hidden" r:id="rId5"/>
  </sheets>
  <definedNames>
    <definedName name="_xlnm.Print_Area" localSheetId="1">'2. GOF Reconciliation'!$B$1:$I$34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E6" i="6"/>
  <c r="L42" i="1"/>
  <c r="B5" i="4"/>
  <c r="E5" i="6"/>
  <c r="L44" i="1"/>
  <c r="L45" i="1"/>
  <c r="L21" i="1"/>
  <c r="L43" i="1" l="1"/>
  <c r="L24" i="1"/>
  <c r="L23" i="1"/>
  <c r="L22" i="1"/>
  <c r="K32" i="1" l="1"/>
  <c r="K31" i="1"/>
  <c r="K30" i="1"/>
  <c r="K45" i="1"/>
  <c r="K44" i="1"/>
  <c r="K43" i="1"/>
  <c r="K24" i="1"/>
  <c r="K23" i="1"/>
  <c r="C7" i="4"/>
  <c r="I46" i="1"/>
  <c r="H46" i="1"/>
  <c r="J45" i="1"/>
  <c r="M45" i="1" s="1"/>
  <c r="J44" i="1"/>
  <c r="M44" i="1" s="1"/>
  <c r="J43" i="1"/>
  <c r="M43" i="1" s="1"/>
  <c r="J42" i="1"/>
  <c r="M42" i="1" s="1"/>
  <c r="I33" i="1"/>
  <c r="J32" i="1"/>
  <c r="J31" i="1"/>
  <c r="J30" i="1"/>
  <c r="J29" i="1"/>
  <c r="H25" i="1"/>
  <c r="J23" i="1"/>
  <c r="J22" i="1"/>
  <c r="K22" i="1" l="1"/>
  <c r="J24" i="1"/>
  <c r="K21" i="1"/>
  <c r="J46" i="1"/>
  <c r="C8" i="4" s="1"/>
  <c r="J33" i="1"/>
  <c r="C6" i="4" s="1"/>
  <c r="I25" i="1" l="1"/>
  <c r="J25" i="1"/>
  <c r="C5" i="4" s="1"/>
  <c r="D5" i="4" s="1"/>
  <c r="C9" i="4" l="1"/>
  <c r="G46" i="1"/>
  <c r="L46" i="1" s="1"/>
  <c r="K42" i="1"/>
  <c r="K29" i="1"/>
  <c r="G37" i="1"/>
  <c r="K46" i="1" l="1"/>
  <c r="O2" i="5"/>
  <c r="N2" i="5"/>
  <c r="M2" i="5"/>
  <c r="B2" i="5"/>
  <c r="A2" i="5"/>
  <c r="A1" i="4" l="1"/>
  <c r="B1" i="1" l="1"/>
  <c r="A47" i="1" l="1"/>
  <c r="A27" i="1"/>
  <c r="A28" i="1"/>
  <c r="A29" i="1"/>
  <c r="A30" i="1"/>
  <c r="A31" i="1"/>
  <c r="A32" i="1"/>
  <c r="A33" i="1"/>
  <c r="G33" i="1"/>
  <c r="K2" i="5"/>
  <c r="H33" i="1"/>
  <c r="K33" i="1" l="1"/>
  <c r="J2" i="5"/>
  <c r="L2" i="5"/>
  <c r="A21" i="1"/>
  <c r="A22" i="1"/>
  <c r="A23" i="1"/>
  <c r="A24" i="1"/>
  <c r="A25" i="1"/>
  <c r="A38" i="1"/>
  <c r="A40" i="1"/>
  <c r="A41" i="1"/>
  <c r="A42" i="1"/>
  <c r="A43" i="1"/>
  <c r="A44" i="1"/>
  <c r="A45" i="1"/>
  <c r="A46" i="1"/>
  <c r="A19" i="1"/>
  <c r="A20" i="1"/>
  <c r="G25" i="1"/>
  <c r="K25" i="1" l="1"/>
  <c r="B5" i="6" s="1"/>
  <c r="L25" i="1"/>
  <c r="G2" i="5"/>
  <c r="D2" i="5"/>
  <c r="B6" i="6"/>
  <c r="E2" i="5"/>
  <c r="H2" i="5"/>
  <c r="F2" i="5"/>
  <c r="I2" i="5"/>
  <c r="P2" i="5" l="1"/>
  <c r="B8" i="4" l="1"/>
  <c r="D8" i="4" s="1"/>
  <c r="B6" i="4"/>
  <c r="D6" i="4" s="1"/>
  <c r="B7" i="4"/>
  <c r="D7" i="4" s="1"/>
  <c r="C15" i="1"/>
  <c r="D9" i="4" l="1"/>
  <c r="A10" i="4" s="1"/>
  <c r="B9" i="4"/>
</calcChain>
</file>

<file path=xl/sharedStrings.xml><?xml version="1.0" encoding="utf-8"?>
<sst xmlns="http://schemas.openxmlformats.org/spreadsheetml/2006/main" count="125" uniqueCount="87">
  <si>
    <t>SWB $ Paid  (Salaries &amp; Employer Benefits)</t>
  </si>
  <si>
    <t>Registered Early Childhood Educators (RECEs)</t>
  </si>
  <si>
    <r>
      <t xml:space="preserve">Program Staff without RECE 
</t>
    </r>
    <r>
      <rPr>
        <i/>
        <sz val="14"/>
        <color indexed="8"/>
        <rFont val="Arial"/>
        <family val="2"/>
      </rPr>
      <t>(e.g. Teacher Assistants, Early Child Care Assistants)</t>
    </r>
  </si>
  <si>
    <r>
      <t xml:space="preserve">Director-Approved Program Staff - takes the place of an RECE
</t>
    </r>
    <r>
      <rPr>
        <i/>
        <sz val="14"/>
        <color indexed="8"/>
        <rFont val="Arial"/>
        <family val="2"/>
      </rPr>
      <t>(e.g. Supervisor, Montessori Teachers)</t>
    </r>
  </si>
  <si>
    <t>POSITIONS ELIGIBLE TO RECEIVE  HISTORICAL ALLOCATION    
CENTRE-BASED</t>
  </si>
  <si>
    <t>Agency Name:</t>
  </si>
  <si>
    <t>TOTAL HISTORICAL</t>
  </si>
  <si>
    <t>TOTAL PAY EQUITY</t>
  </si>
  <si>
    <t>POSITIONS ELIGIBLE TO RECEIVE PAY EQUITY
CENTRE-BASED</t>
  </si>
  <si>
    <t>AUTHORIZED SIGNING OFFICER</t>
  </si>
  <si>
    <t>Name:</t>
  </si>
  <si>
    <t>Signature:</t>
  </si>
  <si>
    <t>Title:</t>
  </si>
  <si>
    <t>Date:</t>
  </si>
  <si>
    <t>CO-AUTHORIZED SIGNING OFFICER (IF APPLICABLE)</t>
  </si>
  <si>
    <t>Management Representation</t>
  </si>
  <si>
    <t>Historical Allocation $ Paid (Salaries &amp; Employer Benefits)</t>
  </si>
  <si>
    <t>Pay Equity $ Paid (Salaries &amp; Employer Benefits)</t>
  </si>
  <si>
    <t>Please complete only the sections for the funding programs that apply to your agency.</t>
  </si>
  <si>
    <t>TOTAL  SWB (Regular Program)</t>
  </si>
  <si>
    <t>For Office Use Only</t>
  </si>
  <si>
    <t>Reconciliation Verified By:</t>
  </si>
  <si>
    <t>Name (Please Print):</t>
  </si>
  <si>
    <t>Vendor ID:</t>
  </si>
  <si>
    <t>Vendor ID</t>
  </si>
  <si>
    <t>Vendor Name</t>
  </si>
  <si>
    <t>SWB Spent</t>
  </si>
  <si>
    <t>SWB Hours</t>
  </si>
  <si>
    <t>SWB # of Employees</t>
  </si>
  <si>
    <t>HA Hours</t>
  </si>
  <si>
    <t>HA # of Employees</t>
  </si>
  <si>
    <t>HA Spent</t>
  </si>
  <si>
    <t>PE Hours</t>
  </si>
  <si>
    <t>PE Spent</t>
  </si>
  <si>
    <t>PE # of Employees</t>
  </si>
  <si>
    <t>GOF Overspending # of Employees</t>
  </si>
  <si>
    <t>GOF Overspending Spent</t>
  </si>
  <si>
    <t>TOTAL SPENT</t>
  </si>
  <si>
    <t>GOF Admin</t>
  </si>
  <si>
    <t>Version</t>
  </si>
  <si>
    <t>Phase 1 Jan to Jun 2021</t>
  </si>
  <si>
    <t>I/we understand that the information provided in this template may be subject to audit from the Region of Peel and that I/we are required to keep all original documentation for a minimum of 7 years.</t>
  </si>
  <si>
    <t>By submitting this file, I/we attest that the information provided in this template is true and accurate.</t>
  </si>
  <si>
    <t>GOF STAFF WAGES &amp; BENEFITS (SWB) ALLOCATION SUMMARY</t>
  </si>
  <si>
    <t>GOF HISTORICAL ALLOCATION SUMMARY</t>
  </si>
  <si>
    <t>2022 General Operating Fund (GOF) Reconciliation</t>
  </si>
  <si>
    <t>GOF ADMINISTRATION ALLOCATION SUMMARY</t>
  </si>
  <si>
    <r>
      <t xml:space="preserve">Non-Program Staff </t>
    </r>
    <r>
      <rPr>
        <b/>
        <sz val="14"/>
        <color rgb="FFC00000"/>
        <rFont val="Arial"/>
        <family val="2"/>
      </rPr>
      <t>(EFFECTIVE JULY 1, 2022, ONLY ELIGIBLE IF 25% OF TIME OR MORE IS SPENT IN PROGRAM)</t>
    </r>
    <r>
      <rPr>
        <b/>
        <sz val="14"/>
        <rFont val="Arial"/>
        <family val="2"/>
      </rPr>
      <t xml:space="preserve">
</t>
    </r>
    <r>
      <rPr>
        <i/>
        <sz val="14"/>
        <color indexed="8"/>
        <rFont val="Arial"/>
        <family val="2"/>
      </rPr>
      <t>(e.g. Cooks, Bus Drivers, Administrator, Clerical)</t>
    </r>
  </si>
  <si>
    <t>Hourly Rate Enhancement
Reasonability Check @ $5</t>
  </si>
  <si>
    <t>SWB</t>
  </si>
  <si>
    <t>Historical</t>
  </si>
  <si>
    <t xml:space="preserve">2022 GOF Reconciliation Summary </t>
  </si>
  <si>
    <t>Jan to Dec</t>
  </si>
  <si>
    <t>KPI (Hide this tab)</t>
  </si>
  <si>
    <t>Total Number of hours worked/paid for each Position Category Based on Distribution Policy</t>
  </si>
  <si>
    <t>Pay Equity</t>
  </si>
  <si>
    <t>Total</t>
  </si>
  <si>
    <t>Amount</t>
  </si>
  <si>
    <t>Allocation</t>
  </si>
  <si>
    <t>Spent</t>
  </si>
  <si>
    <t>Salaries, Wages, and Benefits (SWB)</t>
  </si>
  <si>
    <t>N/A</t>
  </si>
  <si>
    <t xml:space="preserve">Historical Reasonability Check
(program &gt; 9534, non-program&gt;2570, red) </t>
  </si>
  <si>
    <t>Actual Spend on Adminstration</t>
  </si>
  <si>
    <t>All amounts must be net of any federal, provincial or other supports.</t>
  </si>
  <si>
    <t>I/we attest that the expenses claimed in this reconciliation have not been previously claimed through other funding programs offered by the federal or provincial government or any other organization.</t>
  </si>
  <si>
    <t>Note: the distribution of Historical Funding cannot exceed $9,534 per year for program staff and 
$2,570 per year for non-program staff.</t>
  </si>
  <si>
    <t>- If you have surplus SWB, please see p. 9 of the Guideline (link is above).</t>
  </si>
  <si>
    <t>Please input the following allocations, which can be found in GovGrants:</t>
  </si>
  <si>
    <t>ALLOCATION SUMMARY</t>
  </si>
  <si>
    <t>Allocation Category</t>
  </si>
  <si>
    <t xml:space="preserve">- The maximum number of hours that will be supported through the GOF (SWB and Historical Allocation) 
is 2,080 hours per year per staff.
</t>
  </si>
  <si>
    <t>2022 GOF Reconciliation Summary</t>
  </si>
  <si>
    <t>Salaries Employer Paid</t>
  </si>
  <si>
    <t>Benefits Employer Paid</t>
  </si>
  <si>
    <t>Funding</t>
  </si>
  <si>
    <t>FTE Calculation 
(/ 1754.5)</t>
  </si>
  <si>
    <t>Will hide columns K to M.</t>
  </si>
  <si>
    <t>Average per hour staff enhancement(All staff)</t>
  </si>
  <si>
    <t>Average per hour staff enhancement(RECE only)</t>
  </si>
  <si>
    <t>Average</t>
  </si>
  <si>
    <t>Repayable to Region</t>
  </si>
  <si>
    <t>Link to 2022 Guideline (see "2022 funding archive")</t>
  </si>
  <si>
    <t>Administration Allocation</t>
  </si>
  <si>
    <t>Historical Allocation</t>
  </si>
  <si>
    <t>POSITIONS ELIGIBLE TO RECEIVE  GOF SWB
CENTRE-BASED</t>
  </si>
  <si>
    <t>GOF PAY EQUITY ALLOCATION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</si>
</sst>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i/>
      <sz val="14"/>
      <color indexed="8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3"/>
      <name val="Arial"/>
      <family val="2"/>
    </font>
    <font>
      <b/>
      <sz val="22"/>
      <color rgb="FFFF0000"/>
      <name val="Arial"/>
      <family val="2"/>
    </font>
    <font>
      <b/>
      <sz val="18"/>
      <color rgb="FFFF0000"/>
      <name val="Arial"/>
      <family val="2"/>
    </font>
    <font>
      <b/>
      <sz val="18.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Arial"/>
      <family val="2"/>
    </font>
    <font>
      <b/>
      <sz val="18"/>
      <color theme="1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sz val="11"/>
      <color rgb="FFFF0000"/>
      <name val="Arial"/>
      <family val="2"/>
    </font>
    <font>
      <b/>
      <sz val="15"/>
      <color rgb="FFFF0000"/>
      <name val="Arial"/>
      <family val="2"/>
    </font>
    <font>
      <u/>
      <sz val="14"/>
      <color theme="10"/>
      <name val="Calibri"/>
      <family val="2"/>
      <scheme val="minor"/>
    </font>
    <font>
      <sz val="18"/>
      <color theme="1"/>
      <name val="Arial"/>
      <family val="2"/>
    </font>
    <font>
      <b/>
      <sz val="18"/>
      <color theme="8" tint="-0.499984740745262"/>
      <name val="Arial"/>
      <family val="2"/>
    </font>
    <font>
      <sz val="18"/>
      <name val="Arial"/>
      <family val="2"/>
    </font>
    <font>
      <sz val="14"/>
      <name val="Calibri"/>
      <family val="2"/>
      <scheme val="minor"/>
    </font>
    <font>
      <b/>
      <sz val="18"/>
      <name val="Arial"/>
      <family val="2"/>
    </font>
    <font>
      <b/>
      <u/>
      <sz val="14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  <xf numFmtId="0" fontId="4" fillId="0" borderId="0"/>
  </cellStyleXfs>
  <cellXfs count="126">
    <xf numFmtId="0" fontId="0" fillId="0" borderId="0" xfId="0"/>
    <xf numFmtId="0" fontId="14" fillId="2" borderId="0" xfId="3" applyFont="1" applyFill="1" applyBorder="1" applyAlignment="1" applyProtection="1">
      <alignment horizontal="left"/>
    </xf>
    <xf numFmtId="0" fontId="16" fillId="2" borderId="0" xfId="3" applyFont="1" applyFill="1" applyBorder="1" applyAlignment="1" applyProtection="1"/>
    <xf numFmtId="44" fontId="0" fillId="0" borderId="0" xfId="0" applyNumberFormat="1"/>
    <xf numFmtId="43" fontId="0" fillId="0" borderId="0" xfId="0" applyNumberFormat="1"/>
    <xf numFmtId="2" fontId="0" fillId="0" borderId="0" xfId="0" applyNumberFormat="1"/>
    <xf numFmtId="44" fontId="0" fillId="0" borderId="0" xfId="2" applyFont="1"/>
    <xf numFmtId="0" fontId="23" fillId="0" borderId="0" xfId="0" applyFont="1"/>
    <xf numFmtId="0" fontId="19" fillId="0" borderId="0" xfId="0" applyFont="1"/>
    <xf numFmtId="44" fontId="25" fillId="0" borderId="6" xfId="2" applyFont="1" applyBorder="1"/>
    <xf numFmtId="44" fontId="25" fillId="0" borderId="6" xfId="2" applyFont="1" applyBorder="1" applyAlignment="1">
      <alignment horizontal="center" vertical="center"/>
    </xf>
    <xf numFmtId="44" fontId="7" fillId="8" borderId="6" xfId="2" applyFont="1" applyFill="1" applyBorder="1" applyAlignment="1" applyProtection="1">
      <alignment horizontal="center" vertical="center" wrapText="1"/>
      <protection locked="0"/>
    </xf>
    <xf numFmtId="44" fontId="10" fillId="6" borderId="6" xfId="5" applyFont="1" applyFill="1" applyBorder="1" applyAlignment="1" applyProtection="1">
      <alignment horizontal="center" vertical="center" wrapText="1"/>
    </xf>
    <xf numFmtId="44" fontId="7" fillId="8" borderId="6" xfId="2" applyFont="1" applyFill="1" applyBorder="1" applyAlignment="1" applyProtection="1">
      <alignment vertical="center" wrapText="1"/>
      <protection locked="0"/>
    </xf>
    <xf numFmtId="4" fontId="7" fillId="8" borderId="6" xfId="0" applyNumberFormat="1" applyFont="1" applyFill="1" applyBorder="1" applyAlignment="1" applyProtection="1">
      <alignment horizontal="right" vertical="center"/>
      <protection locked="0"/>
    </xf>
    <xf numFmtId="44" fontId="34" fillId="2" borderId="6" xfId="2" applyFont="1" applyFill="1" applyBorder="1" applyProtection="1"/>
    <xf numFmtId="164" fontId="7" fillId="8" borderId="6" xfId="2" applyNumberFormat="1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/>
    <xf numFmtId="0" fontId="0" fillId="0" borderId="0" xfId="0" applyFill="1"/>
    <xf numFmtId="0" fontId="35" fillId="11" borderId="6" xfId="8" applyFont="1" applyFill="1" applyBorder="1" applyAlignment="1">
      <alignment horizontal="center" vertical="center"/>
    </xf>
    <xf numFmtId="44" fontId="25" fillId="0" borderId="6" xfId="2" applyFont="1" applyFill="1" applyBorder="1"/>
    <xf numFmtId="0" fontId="0" fillId="0" borderId="0" xfId="0" applyAlignment="1">
      <alignment horizontal="right"/>
    </xf>
    <xf numFmtId="3" fontId="0" fillId="0" borderId="0" xfId="0" applyNumberFormat="1"/>
    <xf numFmtId="5" fontId="0" fillId="0" borderId="0" xfId="2" applyNumberFormat="1" applyFont="1"/>
    <xf numFmtId="7" fontId="0" fillId="0" borderId="0" xfId="2" applyNumberFormat="1" applyFont="1"/>
    <xf numFmtId="0" fontId="24" fillId="11" borderId="6" xfId="8" applyFont="1" applyFill="1" applyBorder="1" applyAlignment="1">
      <alignment vertical="center"/>
    </xf>
    <xf numFmtId="44" fontId="7" fillId="2" borderId="6" xfId="2" applyFont="1" applyFill="1" applyBorder="1" applyAlignment="1" applyProtection="1">
      <alignment horizontal="center" vertical="center" wrapText="1"/>
    </xf>
    <xf numFmtId="0" fontId="32" fillId="2" borderId="0" xfId="0" applyFont="1" applyFill="1" applyProtection="1"/>
    <xf numFmtId="0" fontId="33" fillId="2" borderId="6" xfId="0" applyFont="1" applyFill="1" applyBorder="1" applyAlignment="1" applyProtection="1"/>
    <xf numFmtId="0" fontId="33" fillId="2" borderId="6" xfId="0" applyFont="1" applyFill="1" applyBorder="1" applyAlignment="1" applyProtection="1">
      <alignment horizontal="center" vertical="center"/>
    </xf>
    <xf numFmtId="0" fontId="33" fillId="2" borderId="6" xfId="0" applyFont="1" applyFill="1" applyBorder="1" applyProtection="1"/>
    <xf numFmtId="164" fontId="36" fillId="0" borderId="6" xfId="0" applyNumberFormat="1" applyFont="1" applyFill="1" applyBorder="1" applyProtection="1"/>
    <xf numFmtId="0" fontId="33" fillId="2" borderId="6" xfId="0" applyFont="1" applyFill="1" applyBorder="1" applyAlignment="1" applyProtection="1">
      <alignment horizontal="right"/>
    </xf>
    <xf numFmtId="0" fontId="4" fillId="0" borderId="0" xfId="0" applyFont="1" applyProtection="1"/>
    <xf numFmtId="0" fontId="12" fillId="2" borderId="0" xfId="0" applyFont="1" applyFill="1" applyProtection="1"/>
    <xf numFmtId="0" fontId="4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28" fillId="2" borderId="0" xfId="7" applyFont="1" applyFill="1" applyBorder="1" applyAlignment="1" applyProtection="1">
      <alignment vertical="top"/>
    </xf>
    <xf numFmtId="0" fontId="13" fillId="2" borderId="0" xfId="0" applyFont="1" applyFill="1" applyProtection="1"/>
    <xf numFmtId="0" fontId="15" fillId="2" borderId="0" xfId="0" applyFont="1" applyFill="1" applyProtection="1"/>
    <xf numFmtId="0" fontId="30" fillId="2" borderId="0" xfId="0" applyFont="1" applyFill="1" applyProtection="1"/>
    <xf numFmtId="0" fontId="37" fillId="0" borderId="0" xfId="7" applyFont="1" applyFill="1" applyBorder="1" applyAlignment="1" applyProtection="1">
      <alignment vertical="top"/>
    </xf>
    <xf numFmtId="0" fontId="3" fillId="2" borderId="0" xfId="0" applyFont="1" applyFill="1" applyProtection="1"/>
    <xf numFmtId="0" fontId="27" fillId="2" borderId="0" xfId="0" applyFont="1" applyFill="1" applyBorder="1" applyAlignment="1" applyProtection="1">
      <alignment horizontal="left"/>
    </xf>
    <xf numFmtId="0" fontId="31" fillId="2" borderId="0" xfId="7" applyFont="1" applyFill="1" applyBorder="1" applyAlignment="1" applyProtection="1">
      <alignment vertical="top"/>
    </xf>
    <xf numFmtId="0" fontId="27" fillId="2" borderId="6" xfId="0" applyFont="1" applyFill="1" applyBorder="1" applyAlignment="1" applyProtection="1">
      <alignment horizontal="left" vertical="center"/>
    </xf>
    <xf numFmtId="0" fontId="27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/>
    </xf>
    <xf numFmtId="0" fontId="27" fillId="2" borderId="6" xfId="0" applyFont="1" applyFill="1" applyBorder="1" applyAlignment="1" applyProtection="1">
      <alignment horizontal="left"/>
    </xf>
    <xf numFmtId="164" fontId="27" fillId="2" borderId="6" xfId="2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5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top"/>
    </xf>
    <xf numFmtId="0" fontId="22" fillId="0" borderId="0" xfId="0" quotePrefix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wrapText="1"/>
    </xf>
    <xf numFmtId="0" fontId="27" fillId="2" borderId="0" xfId="0" applyFont="1" applyFill="1" applyProtection="1"/>
    <xf numFmtId="0" fontId="13" fillId="0" borderId="0" xfId="0" applyFont="1" applyProtection="1"/>
    <xf numFmtId="0" fontId="27" fillId="4" borderId="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2" fontId="7" fillId="0" borderId="6" xfId="2" applyNumberFormat="1" applyFont="1" applyFill="1" applyBorder="1" applyAlignment="1" applyProtection="1">
      <alignment horizontal="right" vertical="center" wrapText="1"/>
    </xf>
    <xf numFmtId="43" fontId="3" fillId="2" borderId="6" xfId="1" applyFont="1" applyFill="1" applyBorder="1" applyAlignment="1" applyProtection="1">
      <alignment horizontal="center" vertical="center"/>
    </xf>
    <xf numFmtId="165" fontId="10" fillId="6" borderId="6" xfId="1" applyNumberFormat="1" applyFont="1" applyFill="1" applyBorder="1" applyAlignment="1" applyProtection="1">
      <alignment horizontal="right" vertical="center"/>
    </xf>
    <xf numFmtId="0" fontId="27" fillId="4" borderId="6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4" fontId="10" fillId="6" borderId="6" xfId="0" applyNumberFormat="1" applyFont="1" applyFill="1" applyBorder="1" applyAlignment="1" applyProtection="1">
      <alignment horizontal="right" vertical="center"/>
    </xf>
    <xf numFmtId="0" fontId="29" fillId="2" borderId="0" xfId="0" applyFont="1" applyFill="1" applyProtection="1"/>
    <xf numFmtId="0" fontId="5" fillId="7" borderId="6" xfId="0" applyFont="1" applyFill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left" vertical="top"/>
    </xf>
    <xf numFmtId="0" fontId="22" fillId="0" borderId="4" xfId="0" applyFont="1" applyFill="1" applyBorder="1" applyAlignment="1" applyProtection="1">
      <alignment vertical="center"/>
    </xf>
    <xf numFmtId="0" fontId="26" fillId="0" borderId="4" xfId="0" applyFont="1" applyFill="1" applyBorder="1" applyAlignment="1" applyProtection="1">
      <alignment wrapText="1"/>
    </xf>
    <xf numFmtId="2" fontId="7" fillId="0" borderId="6" xfId="2" applyNumberFormat="1" applyFont="1" applyFill="1" applyBorder="1" applyAlignment="1" applyProtection="1">
      <alignment horizontal="center" vertical="center" wrapText="1"/>
    </xf>
    <xf numFmtId="0" fontId="5" fillId="2" borderId="0" xfId="6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164" fontId="4" fillId="2" borderId="0" xfId="0" applyNumberFormat="1" applyFont="1" applyFill="1" applyProtection="1"/>
    <xf numFmtId="0" fontId="20" fillId="12" borderId="0" xfId="0" applyFont="1" applyFill="1" applyAlignment="1" applyProtection="1">
      <alignment horizontal="center"/>
    </xf>
    <xf numFmtId="0" fontId="18" fillId="11" borderId="5" xfId="0" applyFont="1" applyFill="1" applyBorder="1" applyAlignment="1" applyProtection="1">
      <alignment horizontal="center"/>
    </xf>
    <xf numFmtId="0" fontId="18" fillId="11" borderId="0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left" vertical="center"/>
      <protection locked="0"/>
    </xf>
    <xf numFmtId="15" fontId="6" fillId="8" borderId="1" xfId="0" applyNumberFormat="1" applyFont="1" applyFill="1" applyBorder="1" applyAlignment="1" applyProtection="1">
      <alignment horizontal="left" vertical="center"/>
      <protection locked="0"/>
    </xf>
    <xf numFmtId="0" fontId="17" fillId="8" borderId="2" xfId="0" applyFont="1" applyFill="1" applyBorder="1" applyAlignment="1" applyProtection="1">
      <alignment horizontal="left" vertical="top"/>
      <protection locked="0"/>
    </xf>
    <xf numFmtId="0" fontId="17" fillId="8" borderId="1" xfId="0" applyFont="1" applyFill="1" applyBorder="1" applyAlignment="1" applyProtection="1">
      <alignment horizontal="left" vertical="top"/>
      <protection locked="0"/>
    </xf>
    <xf numFmtId="0" fontId="17" fillId="8" borderId="3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10" borderId="12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 applyProtection="1">
      <alignment horizontal="center" vertical="center"/>
    </xf>
    <xf numFmtId="0" fontId="5" fillId="10" borderId="13" xfId="0" applyFont="1" applyFill="1" applyBorder="1" applyAlignment="1" applyProtection="1">
      <alignment horizontal="center" vertical="center"/>
    </xf>
    <xf numFmtId="0" fontId="5" fillId="10" borderId="10" xfId="0" applyFont="1" applyFill="1" applyBorder="1" applyAlignment="1" applyProtection="1">
      <alignment horizontal="center" vertical="center"/>
    </xf>
    <xf numFmtId="0" fontId="5" fillId="10" borderId="4" xfId="0" applyFont="1" applyFill="1" applyBorder="1" applyAlignment="1" applyProtection="1">
      <alignment horizontal="center" vertical="center"/>
    </xf>
    <xf numFmtId="0" fontId="5" fillId="10" borderId="11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top" wrapText="1"/>
    </xf>
    <xf numFmtId="0" fontId="24" fillId="11" borderId="2" xfId="8" applyFont="1" applyFill="1" applyBorder="1" applyAlignment="1">
      <alignment horizontal="center" vertical="center"/>
    </xf>
    <xf numFmtId="0" fontId="24" fillId="11" borderId="3" xfId="8" applyFont="1" applyFill="1" applyBorder="1" applyAlignment="1">
      <alignment horizontal="center" vertical="center"/>
    </xf>
  </cellXfs>
  <cellStyles count="9">
    <cellStyle name="Comma" xfId="1" builtinId="3"/>
    <cellStyle name="Comma 2" xfId="4" xr:uid="{004FE16D-A974-424E-8EE0-4C987B69D870}"/>
    <cellStyle name="Currency" xfId="2" builtinId="4"/>
    <cellStyle name="Currency 2" xfId="5" xr:uid="{4DB10229-B3ED-4557-B9D2-EFBD70FF0922}"/>
    <cellStyle name="Hyperlink" xfId="7" builtinId="8"/>
    <cellStyle name="Normal" xfId="0" builtinId="0"/>
    <cellStyle name="Normal 2" xfId="6" xr:uid="{E405F248-E404-4F58-AA13-E7071F4EDC23}"/>
    <cellStyle name="Normal 2 2" xfId="8" xr:uid="{5251990A-7387-4D94-BE77-E96F66370B9C}"/>
    <cellStyle name="Title" xfId="3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eelregion.ca/children/working/service-provider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365E-583F-49A9-8836-8D0174F15F88}">
  <dimension ref="A1:J36"/>
  <sheetViews>
    <sheetView showGridLines="0" tabSelected="1" workbookViewId="0">
      <selection activeCell="B1" sqref="B1:H1"/>
    </sheetView>
  </sheetViews>
  <sheetFormatPr defaultColWidth="9.08984375" defaultRowHeight="14" x14ac:dyDescent="0.3"/>
  <cols>
    <col min="1" max="1" width="25.6328125" style="33" customWidth="1"/>
    <col min="2" max="16384" width="9.08984375" style="33"/>
  </cols>
  <sheetData>
    <row r="1" spans="1:10" ht="23.5" x14ac:dyDescent="0.5">
      <c r="A1" s="1" t="s">
        <v>5</v>
      </c>
      <c r="B1" s="86"/>
      <c r="C1" s="87"/>
      <c r="D1" s="87"/>
      <c r="E1" s="87"/>
      <c r="F1" s="87"/>
      <c r="G1" s="87"/>
      <c r="H1" s="88"/>
    </row>
    <row r="2" spans="1:10" ht="23" x14ac:dyDescent="0.5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0" ht="23" x14ac:dyDescent="0.5">
      <c r="A3" s="1" t="s">
        <v>15</v>
      </c>
      <c r="B3" s="1"/>
      <c r="C3" s="1"/>
      <c r="D3" s="1"/>
      <c r="E3" s="1"/>
      <c r="F3" s="1"/>
      <c r="G3" s="1"/>
      <c r="H3" s="1"/>
      <c r="I3" s="1"/>
      <c r="J3" s="1"/>
    </row>
    <row r="5" spans="1:10" x14ac:dyDescent="0.3">
      <c r="A5" s="91" t="s">
        <v>42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51" customHeight="1" x14ac:dyDescent="0.3">
      <c r="A6" s="89" t="s">
        <v>41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6.65" customHeight="1" x14ac:dyDescent="0.3">
      <c r="A7" s="34"/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3">
      <c r="A8" s="89" t="s">
        <v>65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3">
      <c r="A9" s="89"/>
      <c r="B9" s="89"/>
      <c r="C9" s="89"/>
      <c r="D9" s="89"/>
      <c r="E9" s="89"/>
      <c r="F9" s="89"/>
      <c r="G9" s="89"/>
      <c r="H9" s="89"/>
      <c r="I9" s="89"/>
      <c r="J9" s="89"/>
    </row>
    <row r="10" spans="1:10" x14ac:dyDescent="0.3">
      <c r="A10" s="34"/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3">
      <c r="A11" s="34" t="s">
        <v>9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5.5" x14ac:dyDescent="0.35">
      <c r="A13" s="36" t="s">
        <v>10</v>
      </c>
      <c r="B13" s="90"/>
      <c r="C13" s="90"/>
      <c r="D13" s="90"/>
      <c r="E13" s="90"/>
      <c r="F13" s="90"/>
      <c r="G13" s="90"/>
      <c r="H13" s="90"/>
      <c r="I13" s="90"/>
      <c r="J13" s="35"/>
    </row>
    <row r="14" spans="1:10" ht="15.5" x14ac:dyDescent="0.3">
      <c r="A14" s="37" t="s">
        <v>11</v>
      </c>
      <c r="B14" s="84"/>
      <c r="C14" s="84"/>
      <c r="D14" s="84"/>
      <c r="E14" s="84"/>
      <c r="F14" s="84"/>
      <c r="G14" s="84"/>
      <c r="H14" s="84"/>
      <c r="I14" s="84"/>
      <c r="J14" s="35"/>
    </row>
    <row r="15" spans="1:10" ht="15.5" x14ac:dyDescent="0.35">
      <c r="A15" s="36" t="s">
        <v>12</v>
      </c>
      <c r="B15" s="84"/>
      <c r="C15" s="84"/>
      <c r="D15" s="84"/>
      <c r="E15" s="84"/>
      <c r="F15" s="84"/>
      <c r="G15" s="84"/>
      <c r="H15" s="84"/>
      <c r="I15" s="84"/>
      <c r="J15" s="35"/>
    </row>
    <row r="16" spans="1:10" ht="15.5" x14ac:dyDescent="0.35">
      <c r="A16" s="38" t="s">
        <v>13</v>
      </c>
      <c r="B16" s="85"/>
      <c r="C16" s="84"/>
      <c r="D16" s="84"/>
      <c r="E16" s="84"/>
      <c r="F16" s="84"/>
      <c r="G16" s="84"/>
      <c r="H16" s="84"/>
      <c r="I16" s="84"/>
      <c r="J16" s="35"/>
    </row>
    <row r="17" spans="1:10" x14ac:dyDescent="0.3">
      <c r="A17" s="39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x14ac:dyDescent="0.3">
      <c r="A19" s="34" t="s">
        <v>14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5.5" x14ac:dyDescent="0.35">
      <c r="A21" s="36" t="s">
        <v>10</v>
      </c>
      <c r="B21" s="90"/>
      <c r="C21" s="90"/>
      <c r="D21" s="90"/>
      <c r="E21" s="90"/>
      <c r="F21" s="90"/>
      <c r="G21" s="90"/>
      <c r="H21" s="90"/>
      <c r="I21" s="90"/>
      <c r="J21" s="35"/>
    </row>
    <row r="22" spans="1:10" ht="15.5" x14ac:dyDescent="0.3">
      <c r="A22" s="37" t="s">
        <v>11</v>
      </c>
      <c r="B22" s="84"/>
      <c r="C22" s="84"/>
      <c r="D22" s="84"/>
      <c r="E22" s="84"/>
      <c r="F22" s="84"/>
      <c r="G22" s="84"/>
      <c r="H22" s="84"/>
      <c r="I22" s="84"/>
      <c r="J22" s="35"/>
    </row>
    <row r="23" spans="1:10" ht="15.5" x14ac:dyDescent="0.35">
      <c r="A23" s="36" t="s">
        <v>12</v>
      </c>
      <c r="B23" s="84"/>
      <c r="C23" s="84"/>
      <c r="D23" s="84"/>
      <c r="E23" s="84"/>
      <c r="F23" s="84"/>
      <c r="G23" s="84"/>
      <c r="H23" s="84"/>
      <c r="I23" s="84"/>
      <c r="J23" s="35"/>
    </row>
    <row r="24" spans="1:10" ht="15.5" x14ac:dyDescent="0.35">
      <c r="A24" s="38" t="s">
        <v>13</v>
      </c>
      <c r="B24" s="85"/>
      <c r="C24" s="84"/>
      <c r="D24" s="84"/>
      <c r="E24" s="84"/>
      <c r="F24" s="84"/>
      <c r="G24" s="84"/>
      <c r="H24" s="84"/>
      <c r="I24" s="84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9" spans="1:10" ht="14.5" x14ac:dyDescent="0.35">
      <c r="A29" s="79"/>
      <c r="B29" s="79"/>
      <c r="C29" s="79"/>
      <c r="D29" s="79"/>
      <c r="E29" s="79"/>
      <c r="F29" s="79"/>
      <c r="G29" s="79"/>
      <c r="H29" s="79"/>
      <c r="I29" s="79"/>
    </row>
    <row r="30" spans="1:10" ht="14.5" x14ac:dyDescent="0.35">
      <c r="A30" s="80" t="s">
        <v>20</v>
      </c>
      <c r="B30" s="81"/>
      <c r="C30" s="81"/>
      <c r="D30" s="81"/>
      <c r="E30" s="81"/>
      <c r="F30" s="81"/>
      <c r="G30" s="81"/>
      <c r="H30" s="81"/>
      <c r="I30" s="81"/>
    </row>
    <row r="31" spans="1:10" ht="14.5" x14ac:dyDescent="0.35">
      <c r="A31" s="83" t="s">
        <v>21</v>
      </c>
      <c r="B31" s="83"/>
      <c r="C31" s="83"/>
      <c r="D31" s="82"/>
      <c r="E31" s="82"/>
      <c r="F31" s="82"/>
      <c r="G31" s="82"/>
      <c r="H31" s="82"/>
      <c r="I31" s="82"/>
    </row>
    <row r="32" spans="1:10" ht="14.5" x14ac:dyDescent="0.35">
      <c r="A32" s="83" t="s">
        <v>11</v>
      </c>
      <c r="B32" s="83"/>
      <c r="C32" s="83"/>
      <c r="D32" s="82"/>
      <c r="E32" s="82"/>
      <c r="F32" s="82"/>
      <c r="G32" s="82"/>
      <c r="H32" s="82"/>
      <c r="I32" s="82"/>
    </row>
    <row r="33" spans="1:9" ht="14.5" x14ac:dyDescent="0.35">
      <c r="A33" s="83" t="s">
        <v>22</v>
      </c>
      <c r="B33" s="83"/>
      <c r="C33" s="83"/>
      <c r="D33" s="82"/>
      <c r="E33" s="82"/>
      <c r="F33" s="82"/>
      <c r="G33" s="82"/>
      <c r="H33" s="82"/>
      <c r="I33" s="82"/>
    </row>
    <row r="34" spans="1:9" ht="14.5" x14ac:dyDescent="0.35">
      <c r="A34" s="83" t="s">
        <v>13</v>
      </c>
      <c r="B34" s="83"/>
      <c r="C34" s="83"/>
      <c r="D34" s="82"/>
      <c r="E34" s="82"/>
      <c r="F34" s="82"/>
      <c r="G34" s="82"/>
      <c r="H34" s="82"/>
      <c r="I34" s="82"/>
    </row>
    <row r="35" spans="1:9" ht="14.5" x14ac:dyDescent="0.35">
      <c r="A35" s="40"/>
      <c r="B35" s="40"/>
      <c r="C35" s="40"/>
      <c r="D35" s="40"/>
      <c r="E35" s="40"/>
      <c r="F35" s="40"/>
      <c r="G35" s="40"/>
    </row>
    <row r="36" spans="1:9" ht="14.5" x14ac:dyDescent="0.35">
      <c r="A36" s="83" t="s">
        <v>23</v>
      </c>
      <c r="B36" s="83"/>
      <c r="C36" s="83"/>
      <c r="D36" s="82"/>
      <c r="E36" s="82"/>
      <c r="F36" s="82"/>
      <c r="G36" s="82"/>
      <c r="H36" s="82"/>
      <c r="I36" s="82"/>
    </row>
  </sheetData>
  <sheetProtection algorithmName="SHA-512" hashValue="oXOTOqKF2vte5A407/lz5e8cbhcObo5k45nGycMshsAfJRhmQegKuxD3SL1xVMSXUDd6t9yzh4tv7KaLQZNupw==" saltValue="ZAOvY5/WqlhzRtHNNCvoFQ==" spinCount="100000" sheet="1" selectLockedCells="1"/>
  <mergeCells count="24">
    <mergeCell ref="B23:I23"/>
    <mergeCell ref="B24:I24"/>
    <mergeCell ref="B1:H1"/>
    <mergeCell ref="A6:J6"/>
    <mergeCell ref="A8:J9"/>
    <mergeCell ref="B13:I13"/>
    <mergeCell ref="B15:I15"/>
    <mergeCell ref="B16:I16"/>
    <mergeCell ref="B21:I21"/>
    <mergeCell ref="B22:I22"/>
    <mergeCell ref="B14:I14"/>
    <mergeCell ref="A5:J5"/>
    <mergeCell ref="A34:C34"/>
    <mergeCell ref="A36:C36"/>
    <mergeCell ref="D33:I33"/>
    <mergeCell ref="D34:I34"/>
    <mergeCell ref="D36:I36"/>
    <mergeCell ref="A29:I29"/>
    <mergeCell ref="A30:I30"/>
    <mergeCell ref="D31:I31"/>
    <mergeCell ref="D32:I32"/>
    <mergeCell ref="A33:C33"/>
    <mergeCell ref="A31:C31"/>
    <mergeCell ref="A32:C32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F824-BD1B-4BD2-8E25-00E079B4D188}">
  <dimension ref="A1:AC50"/>
  <sheetViews>
    <sheetView showGridLines="0" zoomScaleNormal="100" workbookViewId="0">
      <selection activeCell="C11" sqref="C11"/>
    </sheetView>
  </sheetViews>
  <sheetFormatPr defaultColWidth="9.08984375" defaultRowHeight="14" x14ac:dyDescent="0.3"/>
  <cols>
    <col min="1" max="1" width="2" style="42" bestFit="1" customWidth="1"/>
    <col min="2" max="2" width="45" style="35" customWidth="1"/>
    <col min="3" max="3" width="20.6328125" style="35" customWidth="1"/>
    <col min="4" max="5" width="9.08984375" style="35"/>
    <col min="6" max="6" width="24" style="35" customWidth="1"/>
    <col min="7" max="7" width="26.6328125" style="35" customWidth="1"/>
    <col min="8" max="10" width="22.81640625" style="35" customWidth="1"/>
    <col min="11" max="12" width="22.81640625" style="35" hidden="1" customWidth="1"/>
    <col min="13" max="13" width="20.81640625" style="35" hidden="1" customWidth="1"/>
    <col min="14" max="16384" width="9.08984375" style="35"/>
  </cols>
  <sheetData>
    <row r="1" spans="2:12" ht="23" x14ac:dyDescent="0.5">
      <c r="B1" s="1">
        <f>+'1. Management Representation'!B1</f>
        <v>0</v>
      </c>
    </row>
    <row r="2" spans="2:12" ht="28" x14ac:dyDescent="0.6">
      <c r="B2" s="1" t="s">
        <v>45</v>
      </c>
      <c r="G2" s="43"/>
      <c r="H2" s="43"/>
      <c r="L2" s="44"/>
    </row>
    <row r="3" spans="2:12" ht="17.399999999999999" customHeight="1" x14ac:dyDescent="0.6">
      <c r="B3" s="1"/>
      <c r="G3" s="43"/>
      <c r="H3" s="43"/>
      <c r="K3" s="2"/>
      <c r="L3" s="2"/>
    </row>
    <row r="4" spans="2:12" ht="25.5" customHeight="1" x14ac:dyDescent="0.5">
      <c r="B4" s="17" t="s">
        <v>18</v>
      </c>
      <c r="C4" s="2"/>
      <c r="D4" s="2"/>
      <c r="E4" s="2"/>
      <c r="F4" s="2"/>
      <c r="G4" s="2"/>
      <c r="H4" s="2"/>
      <c r="I4" s="2"/>
      <c r="J4" s="2"/>
    </row>
    <row r="5" spans="2:12" ht="25.5" customHeight="1" x14ac:dyDescent="0.5">
      <c r="B5" s="17" t="s">
        <v>64</v>
      </c>
      <c r="C5" s="2"/>
      <c r="D5" s="2"/>
      <c r="E5" s="2"/>
      <c r="F5" s="2"/>
      <c r="G5" s="2"/>
      <c r="H5" s="2"/>
      <c r="I5" s="2"/>
      <c r="J5" s="2"/>
    </row>
    <row r="7" spans="2:12" ht="18" x14ac:dyDescent="0.4">
      <c r="B7" s="108" t="s">
        <v>69</v>
      </c>
      <c r="C7" s="108"/>
      <c r="D7" s="108"/>
      <c r="E7" s="108"/>
      <c r="F7" s="108"/>
      <c r="G7" s="45" t="s">
        <v>82</v>
      </c>
      <c r="H7" s="46"/>
      <c r="J7" s="41"/>
    </row>
    <row r="8" spans="2:12" ht="11.4" customHeight="1" x14ac:dyDescent="0.4">
      <c r="B8" s="47"/>
      <c r="C8" s="47"/>
      <c r="D8" s="47"/>
      <c r="E8" s="47"/>
      <c r="F8" s="47"/>
      <c r="G8" s="46"/>
      <c r="H8" s="46"/>
      <c r="I8" s="48"/>
      <c r="J8" s="48"/>
    </row>
    <row r="9" spans="2:12" ht="18.5" x14ac:dyDescent="0.4">
      <c r="B9" s="47" t="s">
        <v>68</v>
      </c>
      <c r="C9" s="47"/>
      <c r="D9" s="47"/>
      <c r="E9" s="47"/>
      <c r="F9" s="47"/>
      <c r="G9" s="46"/>
      <c r="H9" s="46"/>
      <c r="I9" s="48"/>
      <c r="J9" s="48"/>
    </row>
    <row r="10" spans="2:12" ht="18.5" x14ac:dyDescent="0.4">
      <c r="B10" s="49" t="s">
        <v>70</v>
      </c>
      <c r="C10" s="50" t="s">
        <v>57</v>
      </c>
      <c r="D10" s="47"/>
      <c r="E10" s="47"/>
      <c r="F10" s="47"/>
      <c r="G10" s="46"/>
      <c r="H10" s="46"/>
      <c r="I10" s="48"/>
      <c r="J10" s="48"/>
    </row>
    <row r="11" spans="2:12" ht="19.25" customHeight="1" x14ac:dyDescent="0.4">
      <c r="B11" s="51" t="s">
        <v>60</v>
      </c>
      <c r="C11" s="16"/>
      <c r="D11" s="47"/>
      <c r="E11" s="47"/>
      <c r="F11" s="47"/>
      <c r="G11" s="46"/>
      <c r="H11" s="46"/>
      <c r="I11" s="48"/>
      <c r="J11" s="48"/>
    </row>
    <row r="12" spans="2:12" ht="19.25" customHeight="1" x14ac:dyDescent="0.4">
      <c r="B12" s="51" t="s">
        <v>55</v>
      </c>
      <c r="C12" s="16"/>
      <c r="D12" s="47"/>
      <c r="E12" s="47"/>
      <c r="F12" s="47"/>
      <c r="G12" s="46"/>
      <c r="H12" s="46"/>
      <c r="I12" s="48"/>
      <c r="J12" s="48"/>
    </row>
    <row r="13" spans="2:12" ht="18.5" x14ac:dyDescent="0.4">
      <c r="B13" s="51" t="s">
        <v>83</v>
      </c>
      <c r="C13" s="16"/>
      <c r="D13" s="47"/>
      <c r="E13" s="47"/>
      <c r="F13" s="47"/>
      <c r="G13" s="46"/>
      <c r="H13" s="46"/>
      <c r="I13" s="48"/>
      <c r="J13" s="48"/>
    </row>
    <row r="14" spans="2:12" ht="18.5" x14ac:dyDescent="0.4">
      <c r="B14" s="51" t="s">
        <v>84</v>
      </c>
      <c r="C14" s="16"/>
      <c r="D14" s="47"/>
      <c r="E14" s="47"/>
      <c r="F14" s="47"/>
      <c r="G14" s="46"/>
      <c r="H14" s="46"/>
      <c r="I14" s="48"/>
      <c r="J14" s="48"/>
    </row>
    <row r="15" spans="2:12" ht="18.5" x14ac:dyDescent="0.4">
      <c r="B15" s="52" t="s">
        <v>56</v>
      </c>
      <c r="C15" s="53">
        <f>SUM(C11:C14)</f>
        <v>0</v>
      </c>
      <c r="D15" s="47"/>
      <c r="E15" s="47"/>
      <c r="F15" s="47"/>
      <c r="G15" s="46"/>
      <c r="H15" s="46"/>
      <c r="I15" s="48"/>
      <c r="J15" s="48"/>
    </row>
    <row r="16" spans="2:12" ht="18" x14ac:dyDescent="0.35">
      <c r="B16" s="54"/>
      <c r="C16" s="55"/>
      <c r="D16" s="46"/>
      <c r="E16" s="46"/>
      <c r="F16" s="56"/>
      <c r="G16" s="56"/>
      <c r="H16" s="56"/>
      <c r="I16" s="46"/>
      <c r="J16" s="46"/>
    </row>
    <row r="17" spans="1:29" ht="18" x14ac:dyDescent="0.4">
      <c r="B17" s="57" t="s">
        <v>71</v>
      </c>
      <c r="C17" s="58"/>
      <c r="D17" s="58"/>
      <c r="E17" s="58"/>
      <c r="F17" s="58"/>
      <c r="G17" s="58"/>
      <c r="H17" s="58"/>
      <c r="I17" s="58"/>
      <c r="J17" s="58"/>
    </row>
    <row r="18" spans="1:29" ht="18" x14ac:dyDescent="0.4">
      <c r="B18" s="57" t="s">
        <v>67</v>
      </c>
      <c r="C18" s="58"/>
      <c r="D18" s="58"/>
      <c r="E18" s="58"/>
      <c r="F18" s="58"/>
      <c r="G18" s="58"/>
      <c r="H18" s="58"/>
      <c r="I18" s="58"/>
      <c r="J18" s="58"/>
      <c r="K18" s="59" t="s">
        <v>77</v>
      </c>
    </row>
    <row r="19" spans="1:29" s="33" customFormat="1" ht="20" customHeight="1" x14ac:dyDescent="0.3">
      <c r="A19" s="60">
        <f>+$C$1</f>
        <v>0</v>
      </c>
      <c r="B19" s="100" t="s">
        <v>43</v>
      </c>
      <c r="C19" s="101"/>
      <c r="D19" s="101"/>
      <c r="E19" s="101"/>
      <c r="F19" s="102"/>
      <c r="G19" s="100" t="s">
        <v>52</v>
      </c>
      <c r="H19" s="101"/>
      <c r="I19" s="101"/>
      <c r="J19" s="102"/>
      <c r="K19" s="92" t="s">
        <v>48</v>
      </c>
      <c r="L19" s="92" t="s">
        <v>76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s="33" customFormat="1" ht="103" customHeight="1" x14ac:dyDescent="0.3">
      <c r="A20" s="60">
        <f>+$C$1</f>
        <v>0</v>
      </c>
      <c r="B20" s="109" t="s">
        <v>85</v>
      </c>
      <c r="C20" s="110"/>
      <c r="D20" s="110"/>
      <c r="E20" s="110"/>
      <c r="F20" s="111"/>
      <c r="G20" s="61" t="s">
        <v>54</v>
      </c>
      <c r="H20" s="62" t="s">
        <v>73</v>
      </c>
      <c r="I20" s="62" t="s">
        <v>74</v>
      </c>
      <c r="J20" s="62" t="s">
        <v>0</v>
      </c>
      <c r="K20" s="93"/>
      <c r="L20" s="93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 s="33" customFormat="1" ht="45" customHeight="1" x14ac:dyDescent="0.3">
      <c r="A21" s="60">
        <f t="shared" ref="A21:A47" si="0">+$C$1</f>
        <v>0</v>
      </c>
      <c r="B21" s="97" t="s">
        <v>1</v>
      </c>
      <c r="C21" s="97"/>
      <c r="D21" s="97"/>
      <c r="E21" s="97"/>
      <c r="F21" s="97"/>
      <c r="G21" s="14"/>
      <c r="H21" s="11"/>
      <c r="I21" s="11"/>
      <c r="J21" s="26">
        <f>H21+I21</f>
        <v>0</v>
      </c>
      <c r="K21" s="63" t="e">
        <f>H21/G21</f>
        <v>#DIV/0!</v>
      </c>
      <c r="L21" s="64">
        <f>G21/1754.5</f>
        <v>0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s="33" customFormat="1" ht="45" customHeight="1" x14ac:dyDescent="0.3">
      <c r="A22" s="60">
        <f t="shared" si="0"/>
        <v>0</v>
      </c>
      <c r="B22" s="97" t="s">
        <v>2</v>
      </c>
      <c r="C22" s="97"/>
      <c r="D22" s="97"/>
      <c r="E22" s="97"/>
      <c r="F22" s="97"/>
      <c r="G22" s="14"/>
      <c r="H22" s="11"/>
      <c r="I22" s="11"/>
      <c r="J22" s="26">
        <f t="shared" ref="J22:J24" si="1">H22+I22</f>
        <v>0</v>
      </c>
      <c r="K22" s="63" t="e">
        <f>H22/G22</f>
        <v>#DIV/0!</v>
      </c>
      <c r="L22" s="64">
        <f>G22/1754.5</f>
        <v>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s="33" customFormat="1" ht="45" customHeight="1" x14ac:dyDescent="0.3">
      <c r="A23" s="60">
        <f t="shared" si="0"/>
        <v>0</v>
      </c>
      <c r="B23" s="97" t="s">
        <v>3</v>
      </c>
      <c r="C23" s="97"/>
      <c r="D23" s="97"/>
      <c r="E23" s="97"/>
      <c r="F23" s="97"/>
      <c r="G23" s="14"/>
      <c r="H23" s="11"/>
      <c r="I23" s="11"/>
      <c r="J23" s="26">
        <f t="shared" si="1"/>
        <v>0</v>
      </c>
      <c r="K23" s="63" t="e">
        <f>H23/G23</f>
        <v>#DIV/0!</v>
      </c>
      <c r="L23" s="64">
        <f>G23/1754.5</f>
        <v>0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s="33" customFormat="1" ht="55" customHeight="1" x14ac:dyDescent="0.3">
      <c r="A24" s="60">
        <f t="shared" si="0"/>
        <v>0</v>
      </c>
      <c r="B24" s="97" t="s">
        <v>47</v>
      </c>
      <c r="C24" s="97"/>
      <c r="D24" s="97"/>
      <c r="E24" s="97"/>
      <c r="F24" s="97"/>
      <c r="G24" s="14"/>
      <c r="H24" s="11"/>
      <c r="I24" s="11"/>
      <c r="J24" s="26">
        <f t="shared" si="1"/>
        <v>0</v>
      </c>
      <c r="K24" s="63" t="e">
        <f>H24/G24</f>
        <v>#DIV/0!</v>
      </c>
      <c r="L24" s="64">
        <f>G24/1754.5</f>
        <v>0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s="33" customFormat="1" ht="60.75" customHeight="1" x14ac:dyDescent="0.3">
      <c r="A25" s="60">
        <f t="shared" si="0"/>
        <v>0</v>
      </c>
      <c r="B25" s="98" t="s">
        <v>19</v>
      </c>
      <c r="C25" s="99"/>
      <c r="D25" s="99"/>
      <c r="E25" s="99"/>
      <c r="F25" s="99"/>
      <c r="G25" s="65">
        <f t="shared" ref="G25" si="2">SUM(G21:G24)</f>
        <v>0</v>
      </c>
      <c r="H25" s="12">
        <f>SUM(H21:H24)</f>
        <v>0</v>
      </c>
      <c r="I25" s="12">
        <f>SUM(I21:I24)</f>
        <v>0</v>
      </c>
      <c r="J25" s="12">
        <f>SUM(J21:J24)</f>
        <v>0</v>
      </c>
      <c r="K25" s="63" t="e">
        <f>H25/G25</f>
        <v>#DIV/0!</v>
      </c>
      <c r="L25" s="64">
        <f>G25/1754.5</f>
        <v>0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s="33" customFormat="1" ht="30" customHeight="1" x14ac:dyDescent="0.3">
      <c r="A26" s="35"/>
      <c r="B26" s="35"/>
      <c r="C26" s="35"/>
      <c r="D26" s="35"/>
      <c r="E26" s="35"/>
      <c r="F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s="33" customFormat="1" ht="18.75" customHeight="1" x14ac:dyDescent="0.3">
      <c r="A27" s="60">
        <f t="shared" si="0"/>
        <v>0</v>
      </c>
      <c r="B27" s="94" t="s">
        <v>86</v>
      </c>
      <c r="C27" s="95"/>
      <c r="D27" s="95"/>
      <c r="E27" s="95"/>
      <c r="F27" s="96"/>
      <c r="G27" s="94" t="s">
        <v>52</v>
      </c>
      <c r="H27" s="95"/>
      <c r="I27" s="95"/>
      <c r="J27" s="96"/>
      <c r="K27" s="92" t="s">
        <v>48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 ht="103" customHeight="1" x14ac:dyDescent="0.3">
      <c r="A28" s="60">
        <f t="shared" si="0"/>
        <v>0</v>
      </c>
      <c r="B28" s="113" t="s">
        <v>8</v>
      </c>
      <c r="C28" s="113"/>
      <c r="D28" s="113"/>
      <c r="E28" s="113"/>
      <c r="F28" s="113"/>
      <c r="G28" s="66" t="s">
        <v>54</v>
      </c>
      <c r="H28" s="67" t="s">
        <v>73</v>
      </c>
      <c r="I28" s="67" t="s">
        <v>74</v>
      </c>
      <c r="J28" s="67" t="s">
        <v>17</v>
      </c>
      <c r="K28" s="93"/>
    </row>
    <row r="29" spans="1:29" ht="44.4" customHeight="1" x14ac:dyDescent="0.3">
      <c r="A29" s="60">
        <f t="shared" si="0"/>
        <v>0</v>
      </c>
      <c r="B29" s="112" t="s">
        <v>1</v>
      </c>
      <c r="C29" s="112"/>
      <c r="D29" s="112"/>
      <c r="E29" s="112"/>
      <c r="F29" s="112"/>
      <c r="G29" s="14"/>
      <c r="H29" s="11"/>
      <c r="I29" s="11"/>
      <c r="J29" s="26">
        <f>H29+I29</f>
        <v>0</v>
      </c>
      <c r="K29" s="63" t="e">
        <f>H29/G29</f>
        <v>#DIV/0!</v>
      </c>
    </row>
    <row r="30" spans="1:29" ht="44.4" customHeight="1" x14ac:dyDescent="0.3">
      <c r="A30" s="60">
        <f t="shared" si="0"/>
        <v>0</v>
      </c>
      <c r="B30" s="112" t="s">
        <v>2</v>
      </c>
      <c r="C30" s="112"/>
      <c r="D30" s="112"/>
      <c r="E30" s="112"/>
      <c r="F30" s="112"/>
      <c r="G30" s="14"/>
      <c r="H30" s="11"/>
      <c r="I30" s="11"/>
      <c r="J30" s="26">
        <f t="shared" ref="J30:J32" si="3">H30+I30</f>
        <v>0</v>
      </c>
      <c r="K30" s="63" t="e">
        <f>H30/G30</f>
        <v>#DIV/0!</v>
      </c>
    </row>
    <row r="31" spans="1:29" ht="44.4" customHeight="1" x14ac:dyDescent="0.3">
      <c r="A31" s="60">
        <f t="shared" si="0"/>
        <v>0</v>
      </c>
      <c r="B31" s="112" t="s">
        <v>3</v>
      </c>
      <c r="C31" s="112"/>
      <c r="D31" s="112"/>
      <c r="E31" s="112"/>
      <c r="F31" s="112"/>
      <c r="G31" s="14"/>
      <c r="H31" s="11"/>
      <c r="I31" s="11"/>
      <c r="J31" s="26">
        <f t="shared" si="3"/>
        <v>0</v>
      </c>
      <c r="K31" s="63" t="e">
        <f>H31/G31</f>
        <v>#DIV/0!</v>
      </c>
    </row>
    <row r="32" spans="1:29" ht="53.4" customHeight="1" x14ac:dyDescent="0.3">
      <c r="A32" s="60">
        <f t="shared" si="0"/>
        <v>0</v>
      </c>
      <c r="B32" s="97" t="s">
        <v>47</v>
      </c>
      <c r="C32" s="97"/>
      <c r="D32" s="97"/>
      <c r="E32" s="97"/>
      <c r="F32" s="97"/>
      <c r="G32" s="14"/>
      <c r="H32" s="11"/>
      <c r="I32" s="11"/>
      <c r="J32" s="26">
        <f t="shared" si="3"/>
        <v>0</v>
      </c>
      <c r="K32" s="63" t="e">
        <f>H32/G32</f>
        <v>#DIV/0!</v>
      </c>
    </row>
    <row r="33" spans="1:29" ht="41" customHeight="1" x14ac:dyDescent="0.3">
      <c r="A33" s="60">
        <f t="shared" si="0"/>
        <v>0</v>
      </c>
      <c r="B33" s="98" t="s">
        <v>7</v>
      </c>
      <c r="C33" s="99"/>
      <c r="D33" s="99"/>
      <c r="E33" s="99"/>
      <c r="F33" s="99"/>
      <c r="G33" s="68">
        <f>SUM(G29:G32)</f>
        <v>0</v>
      </c>
      <c r="H33" s="12">
        <f>+SUM(H29:H32)</f>
        <v>0</v>
      </c>
      <c r="I33" s="12">
        <f>SUM(I29:I32)</f>
        <v>0</v>
      </c>
      <c r="J33" s="12">
        <f>SUM(J29:J32)</f>
        <v>0</v>
      </c>
      <c r="K33" s="63" t="e">
        <f>H33/G33</f>
        <v>#DIV/0!</v>
      </c>
    </row>
    <row r="34" spans="1:29" ht="30" customHeight="1" x14ac:dyDescent="0.3">
      <c r="A34" s="35"/>
    </row>
    <row r="35" spans="1:29" ht="18.75" customHeight="1" x14ac:dyDescent="0.3">
      <c r="B35" s="114" t="s">
        <v>46</v>
      </c>
      <c r="C35" s="115"/>
      <c r="D35" s="115"/>
      <c r="E35" s="115"/>
      <c r="F35" s="116"/>
      <c r="G35" s="103" t="s">
        <v>52</v>
      </c>
      <c r="H35" s="103"/>
      <c r="J35" s="69"/>
    </row>
    <row r="36" spans="1:29" ht="18.75" customHeight="1" x14ac:dyDescent="0.3">
      <c r="B36" s="117"/>
      <c r="C36" s="118"/>
      <c r="D36" s="118"/>
      <c r="E36" s="118"/>
      <c r="F36" s="119"/>
      <c r="G36" s="70" t="s">
        <v>58</v>
      </c>
      <c r="H36" s="70" t="s">
        <v>59</v>
      </c>
      <c r="J36" s="69"/>
    </row>
    <row r="37" spans="1:29" ht="52.25" customHeight="1" x14ac:dyDescent="0.3">
      <c r="B37" s="105" t="s">
        <v>63</v>
      </c>
      <c r="C37" s="106"/>
      <c r="D37" s="106"/>
      <c r="E37" s="106"/>
      <c r="F37" s="107"/>
      <c r="G37" s="71">
        <f>C13</f>
        <v>0</v>
      </c>
      <c r="H37" s="13"/>
      <c r="J37" s="69"/>
      <c r="K37" s="69"/>
      <c r="L37" s="69"/>
    </row>
    <row r="38" spans="1:29" s="33" customFormat="1" ht="30" customHeight="1" x14ac:dyDescent="0.35">
      <c r="A38" s="60">
        <f t="shared" si="0"/>
        <v>0</v>
      </c>
      <c r="B38" s="35"/>
      <c r="C38" s="72"/>
      <c r="D38" s="72"/>
      <c r="E38" s="72"/>
      <c r="F38" s="72"/>
      <c r="G38" s="72"/>
      <c r="H38" s="72"/>
      <c r="I38" s="46"/>
      <c r="J38" s="46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spans="1:29" s="33" customFormat="1" ht="18" x14ac:dyDescent="0.4">
      <c r="A39" s="60"/>
      <c r="B39" s="73" t="s">
        <v>66</v>
      </c>
      <c r="C39" s="74"/>
      <c r="D39" s="74"/>
      <c r="E39" s="74"/>
      <c r="F39" s="74"/>
      <c r="G39" s="74"/>
      <c r="H39" s="74"/>
      <c r="I39" s="74"/>
      <c r="J39" s="58"/>
      <c r="K39" s="46"/>
      <c r="L39" s="35"/>
      <c r="M39" s="46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1:29" s="33" customFormat="1" ht="17.399999999999999" customHeight="1" x14ac:dyDescent="0.3">
      <c r="A40" s="60">
        <f t="shared" si="0"/>
        <v>0</v>
      </c>
      <c r="B40" s="103" t="s">
        <v>44</v>
      </c>
      <c r="C40" s="103"/>
      <c r="D40" s="103"/>
      <c r="E40" s="103"/>
      <c r="F40" s="103"/>
      <c r="G40" s="120" t="s">
        <v>52</v>
      </c>
      <c r="H40" s="121"/>
      <c r="I40" s="121"/>
      <c r="J40" s="122"/>
      <c r="K40" s="104" t="s">
        <v>48</v>
      </c>
      <c r="L40" s="92" t="s">
        <v>76</v>
      </c>
      <c r="M40" s="92" t="s">
        <v>62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1:29" s="33" customFormat="1" ht="103" customHeight="1" x14ac:dyDescent="0.3">
      <c r="A41" s="60">
        <f t="shared" si="0"/>
        <v>0</v>
      </c>
      <c r="B41" s="113" t="s">
        <v>4</v>
      </c>
      <c r="C41" s="113"/>
      <c r="D41" s="113"/>
      <c r="E41" s="113"/>
      <c r="F41" s="113"/>
      <c r="G41" s="61" t="s">
        <v>54</v>
      </c>
      <c r="H41" s="62" t="s">
        <v>73</v>
      </c>
      <c r="I41" s="62" t="s">
        <v>74</v>
      </c>
      <c r="J41" s="62" t="s">
        <v>16</v>
      </c>
      <c r="K41" s="104"/>
      <c r="L41" s="93"/>
      <c r="M41" s="93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s="33" customFormat="1" ht="42.65" customHeight="1" x14ac:dyDescent="0.3">
      <c r="A42" s="60">
        <f t="shared" si="0"/>
        <v>0</v>
      </c>
      <c r="B42" s="112" t="s">
        <v>1</v>
      </c>
      <c r="C42" s="112"/>
      <c r="D42" s="112"/>
      <c r="E42" s="112"/>
      <c r="F42" s="112"/>
      <c r="G42" s="14"/>
      <c r="H42" s="11"/>
      <c r="I42" s="11"/>
      <c r="J42" s="26">
        <f>H42+I42</f>
        <v>0</v>
      </c>
      <c r="K42" s="75" t="e">
        <f>H42/G42</f>
        <v>#DIV/0!</v>
      </c>
      <c r="L42" s="64">
        <f>G42/1754.5</f>
        <v>0</v>
      </c>
      <c r="M42" s="64" t="e">
        <f>J42/L42</f>
        <v>#DIV/0!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spans="1:29" s="33" customFormat="1" ht="42.65" customHeight="1" x14ac:dyDescent="0.3">
      <c r="A43" s="60">
        <f t="shared" si="0"/>
        <v>0</v>
      </c>
      <c r="B43" s="112" t="s">
        <v>2</v>
      </c>
      <c r="C43" s="112"/>
      <c r="D43" s="112"/>
      <c r="E43" s="112"/>
      <c r="F43" s="112"/>
      <c r="G43" s="14"/>
      <c r="H43" s="11"/>
      <c r="I43" s="11"/>
      <c r="J43" s="26">
        <f t="shared" ref="J43:J45" si="4">H43+I43</f>
        <v>0</v>
      </c>
      <c r="K43" s="75" t="e">
        <f>H43/G43</f>
        <v>#DIV/0!</v>
      </c>
      <c r="L43" s="64">
        <f>G43/1754.5</f>
        <v>0</v>
      </c>
      <c r="M43" s="64" t="e">
        <f>J43/L43</f>
        <v>#DIV/0!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1:29" s="33" customFormat="1" ht="42.65" customHeight="1" x14ac:dyDescent="0.3">
      <c r="A44" s="60">
        <f t="shared" si="0"/>
        <v>0</v>
      </c>
      <c r="B44" s="112" t="s">
        <v>3</v>
      </c>
      <c r="C44" s="112"/>
      <c r="D44" s="112"/>
      <c r="E44" s="112"/>
      <c r="F44" s="112"/>
      <c r="G44" s="14"/>
      <c r="H44" s="11"/>
      <c r="I44" s="11"/>
      <c r="J44" s="26">
        <f t="shared" si="4"/>
        <v>0</v>
      </c>
      <c r="K44" s="75" t="e">
        <f>H44/G44</f>
        <v>#DIV/0!</v>
      </c>
      <c r="L44" s="64">
        <f>G44/1754.5</f>
        <v>0</v>
      </c>
      <c r="M44" s="64" t="e">
        <f>J44/L44</f>
        <v>#DIV/0!</v>
      </c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1:29" s="33" customFormat="1" ht="55.5" customHeight="1" x14ac:dyDescent="0.3">
      <c r="A45" s="60">
        <f t="shared" si="0"/>
        <v>0</v>
      </c>
      <c r="B45" s="97" t="s">
        <v>47</v>
      </c>
      <c r="C45" s="97"/>
      <c r="D45" s="97"/>
      <c r="E45" s="97"/>
      <c r="F45" s="97"/>
      <c r="G45" s="14"/>
      <c r="H45" s="11"/>
      <c r="I45" s="11"/>
      <c r="J45" s="26">
        <f t="shared" si="4"/>
        <v>0</v>
      </c>
      <c r="K45" s="75" t="e">
        <f>H45/G45</f>
        <v>#DIV/0!</v>
      </c>
      <c r="L45" s="64">
        <f>G45/1754.5</f>
        <v>0</v>
      </c>
      <c r="M45" s="64" t="e">
        <f>J45/L45</f>
        <v>#DIV/0!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spans="1:29" s="33" customFormat="1" ht="44.25" customHeight="1" x14ac:dyDescent="0.3">
      <c r="A46" s="60">
        <f t="shared" si="0"/>
        <v>0</v>
      </c>
      <c r="B46" s="98" t="s">
        <v>6</v>
      </c>
      <c r="C46" s="99"/>
      <c r="D46" s="99"/>
      <c r="E46" s="99"/>
      <c r="F46" s="99"/>
      <c r="G46" s="68">
        <f>SUM(G42:G45)</f>
        <v>0</v>
      </c>
      <c r="H46" s="68">
        <f>SUM(H42:H45)</f>
        <v>0</v>
      </c>
      <c r="I46" s="68">
        <f>SUM(I42:I45)</f>
        <v>0</v>
      </c>
      <c r="J46" s="68">
        <f>SUM(J42:J45)</f>
        <v>0</v>
      </c>
      <c r="K46" s="75" t="e">
        <f>H46/G46</f>
        <v>#DIV/0!</v>
      </c>
      <c r="L46" s="64">
        <f>G46/1754.5</f>
        <v>0</v>
      </c>
      <c r="M46" s="64" t="s">
        <v>61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1:29" ht="18.75" customHeight="1" x14ac:dyDescent="0.3">
      <c r="A47" s="42">
        <f t="shared" si="0"/>
        <v>0</v>
      </c>
      <c r="C47" s="76"/>
      <c r="D47" s="76"/>
      <c r="E47" s="76"/>
      <c r="F47" s="76"/>
      <c r="G47" s="76"/>
      <c r="H47" s="76"/>
      <c r="I47" s="76"/>
      <c r="J47" s="76"/>
      <c r="M47" s="77"/>
    </row>
    <row r="48" spans="1:29" ht="17.5" x14ac:dyDescent="0.3">
      <c r="M48" s="77"/>
    </row>
    <row r="49" spans="7:13" ht="17.5" x14ac:dyDescent="0.3">
      <c r="M49" s="77"/>
    </row>
    <row r="50" spans="7:13" ht="17.5" x14ac:dyDescent="0.3">
      <c r="G50" s="78"/>
      <c r="M50" s="77"/>
    </row>
  </sheetData>
  <sheetProtection algorithmName="SHA-512" hashValue="Jcchdvp5XrSmHaZ+Lel4G9sE6RN1y4LTFQIv9dLxCyRyYk2/7NvYT0sRObbISglYTpyDVFPu02pWXFIMAg1O2w==" saltValue="uFKuo7WTy9XN0MQm/iv5TQ==" spinCount="100000" sheet="1" selectLockedCells="1"/>
  <mergeCells count="34">
    <mergeCell ref="M40:M41"/>
    <mergeCell ref="B43:F43"/>
    <mergeCell ref="B44:F44"/>
    <mergeCell ref="B28:F28"/>
    <mergeCell ref="B29:F29"/>
    <mergeCell ref="B30:F30"/>
    <mergeCell ref="B31:F31"/>
    <mergeCell ref="B32:F32"/>
    <mergeCell ref="B33:F33"/>
    <mergeCell ref="B42:F42"/>
    <mergeCell ref="B41:F41"/>
    <mergeCell ref="B35:F36"/>
    <mergeCell ref="L40:L41"/>
    <mergeCell ref="G40:J40"/>
    <mergeCell ref="B7:F7"/>
    <mergeCell ref="B20:F20"/>
    <mergeCell ref="B21:F21"/>
    <mergeCell ref="B22:F22"/>
    <mergeCell ref="B23:F23"/>
    <mergeCell ref="L19:L20"/>
    <mergeCell ref="B27:F27"/>
    <mergeCell ref="B24:F24"/>
    <mergeCell ref="B25:F25"/>
    <mergeCell ref="B46:F46"/>
    <mergeCell ref="B19:F19"/>
    <mergeCell ref="K19:K20"/>
    <mergeCell ref="B40:F40"/>
    <mergeCell ref="K40:K41"/>
    <mergeCell ref="B37:F37"/>
    <mergeCell ref="B45:F45"/>
    <mergeCell ref="G35:H35"/>
    <mergeCell ref="K27:K28"/>
    <mergeCell ref="G19:J19"/>
    <mergeCell ref="G27:J27"/>
  </mergeCells>
  <conditionalFormatting sqref="K21:K25">
    <cfRule type="cellIs" dxfId="6" priority="12" operator="greaterThan">
      <formula>5</formula>
    </cfRule>
  </conditionalFormatting>
  <conditionalFormatting sqref="K42:K46">
    <cfRule type="cellIs" dxfId="5" priority="8" operator="greaterThan">
      <formula>5</formula>
    </cfRule>
  </conditionalFormatting>
  <conditionalFormatting sqref="L21:L25">
    <cfRule type="cellIs" dxfId="4" priority="5" operator="greaterThan">
      <formula>2080</formula>
    </cfRule>
  </conditionalFormatting>
  <conditionalFormatting sqref="K29:K33">
    <cfRule type="cellIs" dxfId="3" priority="4" operator="greaterThan">
      <formula>5</formula>
    </cfRule>
  </conditionalFormatting>
  <conditionalFormatting sqref="L42:L46">
    <cfRule type="cellIs" dxfId="2" priority="3" operator="greaterThan">
      <formula>2080</formula>
    </cfRule>
  </conditionalFormatting>
  <conditionalFormatting sqref="M42:M44">
    <cfRule type="cellIs" dxfId="1" priority="2" operator="greaterThan">
      <formula>9534</formula>
    </cfRule>
  </conditionalFormatting>
  <conditionalFormatting sqref="M45">
    <cfRule type="cellIs" dxfId="0" priority="1" operator="greaterThan">
      <formula>2570</formula>
    </cfRule>
  </conditionalFormatting>
  <dataValidations count="1">
    <dataValidation type="decimal" operator="lessThanOrEqual" allowBlank="1" showInputMessage="1" showErrorMessage="1" errorTitle="Over Reporting" error="Actual Spend on Adminstration cannot exceed allocation!" sqref="H37" xr:uid="{58F0EFC6-4B21-41CC-9FF6-65E946BB3BAA}">
      <formula1>G37</formula1>
    </dataValidation>
  </dataValidations>
  <hyperlinks>
    <hyperlink ref="G7" r:id="rId1" xr:uid="{7967969B-5D32-493E-8748-35DCCBAEA28F}"/>
  </hyperlinks>
  <pageMargins left="0.7" right="0.7" top="0.75" bottom="0.75" header="0.3" footer="0.3"/>
  <pageSetup scale="5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08C5-F524-4D50-8917-FC07522EAEBD}">
  <dimension ref="A1:D13"/>
  <sheetViews>
    <sheetView zoomScale="80" zoomScaleNormal="80" workbookViewId="0"/>
  </sheetViews>
  <sheetFormatPr defaultColWidth="8.90625" defaultRowHeight="22.5" x14ac:dyDescent="0.45"/>
  <cols>
    <col min="1" max="1" width="61.08984375" style="27" customWidth="1"/>
    <col min="2" max="3" width="31.36328125" style="27" customWidth="1"/>
    <col min="4" max="4" width="35.453125" style="27" bestFit="1" customWidth="1"/>
    <col min="5" max="16384" width="8.90625" style="27"/>
  </cols>
  <sheetData>
    <row r="1" spans="1:4" ht="23" x14ac:dyDescent="0.5">
      <c r="A1" s="1">
        <f>+'1. Management Representation'!B1</f>
        <v>0</v>
      </c>
      <c r="B1" s="1"/>
    </row>
    <row r="2" spans="1:4" ht="23" x14ac:dyDescent="0.5">
      <c r="A2" s="1" t="s">
        <v>72</v>
      </c>
      <c r="B2" s="1"/>
      <c r="C2" s="41"/>
    </row>
    <row r="4" spans="1:4" ht="23" x14ac:dyDescent="0.5">
      <c r="A4" s="28" t="s">
        <v>51</v>
      </c>
      <c r="B4" s="29" t="s">
        <v>58</v>
      </c>
      <c r="C4" s="29" t="s">
        <v>59</v>
      </c>
      <c r="D4" s="29" t="s">
        <v>81</v>
      </c>
    </row>
    <row r="5" spans="1:4" ht="23" x14ac:dyDescent="0.5">
      <c r="A5" s="30" t="s">
        <v>60</v>
      </c>
      <c r="B5" s="15">
        <f>'2. GOF Reconciliation'!C11</f>
        <v>0</v>
      </c>
      <c r="C5" s="15">
        <f>'2. GOF Reconciliation'!J25</f>
        <v>0</v>
      </c>
      <c r="D5" s="31">
        <f>MAX(B5-C5,0)</f>
        <v>0</v>
      </c>
    </row>
    <row r="6" spans="1:4" ht="23" x14ac:dyDescent="0.5">
      <c r="A6" s="30" t="s">
        <v>55</v>
      </c>
      <c r="B6" s="15">
        <f>'2. GOF Reconciliation'!C12</f>
        <v>0</v>
      </c>
      <c r="C6" s="15">
        <f>'2. GOF Reconciliation'!J33</f>
        <v>0</v>
      </c>
      <c r="D6" s="31">
        <f t="shared" ref="D6:D8" si="0">MAX(B6-C6,0)</f>
        <v>0</v>
      </c>
    </row>
    <row r="7" spans="1:4" ht="23" x14ac:dyDescent="0.5">
      <c r="A7" s="30" t="s">
        <v>83</v>
      </c>
      <c r="B7" s="15">
        <f>'2. GOF Reconciliation'!C13</f>
        <v>0</v>
      </c>
      <c r="C7" s="15">
        <f>'2. GOF Reconciliation'!H37</f>
        <v>0</v>
      </c>
      <c r="D7" s="31">
        <f t="shared" si="0"/>
        <v>0</v>
      </c>
    </row>
    <row r="8" spans="1:4" ht="23" x14ac:dyDescent="0.5">
      <c r="A8" s="30" t="s">
        <v>84</v>
      </c>
      <c r="B8" s="15">
        <f>'2. GOF Reconciliation'!C14</f>
        <v>0</v>
      </c>
      <c r="C8" s="15">
        <f>'2. GOF Reconciliation'!J46</f>
        <v>0</v>
      </c>
      <c r="D8" s="31">
        <f t="shared" si="0"/>
        <v>0</v>
      </c>
    </row>
    <row r="9" spans="1:4" ht="23" x14ac:dyDescent="0.5">
      <c r="A9" s="32" t="s">
        <v>56</v>
      </c>
      <c r="B9" s="15">
        <f>SUM(B5:B8)</f>
        <v>0</v>
      </c>
      <c r="C9" s="15">
        <f>SUM(C5:C8)</f>
        <v>0</v>
      </c>
      <c r="D9" s="31">
        <f>SUM(D5:D8)</f>
        <v>0</v>
      </c>
    </row>
    <row r="10" spans="1:4" x14ac:dyDescent="0.45">
      <c r="A10" s="123" t="str">
        <f>IF(D9&gt;0,"If you have a projected repayable to the Region, please redistribute the funds to eligible staff and re-enter the data in tab ""2. GOF Reconciliation"". For details, please refer to section 8 of the 2022 GOF Guideline.","")</f>
        <v/>
      </c>
      <c r="B10" s="123"/>
      <c r="C10" s="123"/>
      <c r="D10" s="123"/>
    </row>
    <row r="11" spans="1:4" x14ac:dyDescent="0.45">
      <c r="A11" s="123"/>
      <c r="B11" s="123"/>
      <c r="C11" s="123"/>
      <c r="D11" s="123"/>
    </row>
    <row r="12" spans="1:4" x14ac:dyDescent="0.45">
      <c r="A12" s="123"/>
      <c r="B12" s="123"/>
      <c r="C12" s="123"/>
      <c r="D12" s="123"/>
    </row>
    <row r="13" spans="1:4" x14ac:dyDescent="0.45">
      <c r="A13" s="123"/>
      <c r="B13" s="123"/>
      <c r="C13" s="123"/>
      <c r="D13" s="123"/>
    </row>
  </sheetData>
  <sheetProtection algorithmName="SHA-512" hashValue="JhoneqZyPXZbcsjhBBR78hWtiqS96zKyul9OxEjvelYHqef1VRRWqxjZrNNM4vg1DgzRa1DwmMB2Q01hhuvc1Q==" saltValue="gTeL4FfJa/Y29JS3bJB0dQ==" spinCount="100000" sheet="1" selectLockedCells="1"/>
  <mergeCells count="1">
    <mergeCell ref="A10:D1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C6F3-E1C1-4803-91CB-737D5E18D9E9}">
  <dimension ref="A1:L14"/>
  <sheetViews>
    <sheetView showGridLines="0" workbookViewId="0">
      <selection activeCell="B6" sqref="B6"/>
    </sheetView>
  </sheetViews>
  <sheetFormatPr defaultRowHeight="14.5" x14ac:dyDescent="0.35"/>
  <cols>
    <col min="1" max="1" width="30.36328125" customWidth="1"/>
    <col min="2" max="2" width="29.81640625" customWidth="1"/>
    <col min="4" max="5" width="28" customWidth="1"/>
    <col min="8" max="10" width="15.90625" customWidth="1"/>
    <col min="11" max="11" width="11.6328125" customWidth="1"/>
    <col min="12" max="12" width="17.90625" customWidth="1"/>
  </cols>
  <sheetData>
    <row r="1" spans="1:12" ht="23" x14ac:dyDescent="0.5">
      <c r="A1" s="7" t="s">
        <v>53</v>
      </c>
    </row>
    <row r="2" spans="1:12" x14ac:dyDescent="0.35">
      <c r="A2" s="8"/>
    </row>
    <row r="3" spans="1:12" ht="17.399999999999999" customHeight="1" x14ac:dyDescent="0.35">
      <c r="A3" s="25" t="s">
        <v>78</v>
      </c>
      <c r="B3" s="25"/>
      <c r="D3" s="124" t="s">
        <v>79</v>
      </c>
      <c r="E3" s="125"/>
    </row>
    <row r="4" spans="1:12" ht="35.4" customHeight="1" x14ac:dyDescent="0.35">
      <c r="A4" s="19" t="s">
        <v>75</v>
      </c>
      <c r="B4" s="19" t="s">
        <v>80</v>
      </c>
      <c r="D4" s="19" t="s">
        <v>75</v>
      </c>
      <c r="E4" s="19" t="s">
        <v>80</v>
      </c>
    </row>
    <row r="5" spans="1:12" ht="18.5" x14ac:dyDescent="0.45">
      <c r="A5" s="10" t="s">
        <v>49</v>
      </c>
      <c r="B5" s="20" t="e">
        <f>'2. GOF Reconciliation'!K25</f>
        <v>#DIV/0!</v>
      </c>
      <c r="D5" s="10" t="s">
        <v>49</v>
      </c>
      <c r="E5" s="20" t="e">
        <f>SUM('2. GOF Reconciliation'!H21:H23)/SUM('2. GOF Reconciliation'!G21:G23)</f>
        <v>#DIV/0!</v>
      </c>
    </row>
    <row r="6" spans="1:12" ht="18.5" x14ac:dyDescent="0.45">
      <c r="A6" s="10" t="s">
        <v>50</v>
      </c>
      <c r="B6" s="9" t="e">
        <f>'2. GOF Reconciliation'!K46</f>
        <v>#DIV/0!</v>
      </c>
      <c r="D6" s="10" t="s">
        <v>50</v>
      </c>
      <c r="E6" s="9" t="e">
        <f>SUM('2. GOF Reconciliation'!H42:H44)/SUM('2. GOF Reconciliation'!G42:G44)</f>
        <v>#DIV/0!</v>
      </c>
    </row>
    <row r="7" spans="1:12" x14ac:dyDescent="0.35">
      <c r="B7" s="3"/>
      <c r="H7" s="21"/>
      <c r="I7" s="21"/>
      <c r="J7" s="21"/>
      <c r="K7" s="21"/>
    </row>
    <row r="9" spans="1:12" x14ac:dyDescent="0.35">
      <c r="A9" s="18"/>
      <c r="B9" s="18"/>
    </row>
    <row r="10" spans="1:12" x14ac:dyDescent="0.35">
      <c r="A10" s="18"/>
      <c r="B10" s="18"/>
    </row>
    <row r="12" spans="1:12" x14ac:dyDescent="0.35">
      <c r="H12" s="22"/>
      <c r="I12" s="22"/>
      <c r="J12" s="23"/>
      <c r="K12" s="24"/>
      <c r="L12" s="24"/>
    </row>
    <row r="13" spans="1:12" x14ac:dyDescent="0.35">
      <c r="H13" s="22"/>
      <c r="I13" s="22"/>
      <c r="J13" s="23"/>
      <c r="K13" s="24"/>
      <c r="L13" s="24"/>
    </row>
    <row r="14" spans="1:12" x14ac:dyDescent="0.35">
      <c r="J14" s="23"/>
      <c r="K14" s="24"/>
      <c r="L14" s="24"/>
    </row>
  </sheetData>
  <mergeCells count="1">
    <mergeCell ref="D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E912-2C52-42D3-89A8-61EA8F301594}">
  <dimension ref="A1:P2"/>
  <sheetViews>
    <sheetView workbookViewId="0"/>
  </sheetViews>
  <sheetFormatPr defaultRowHeight="14.5" x14ac:dyDescent="0.35"/>
  <cols>
    <col min="2" max="2" width="16" bestFit="1" customWidth="1"/>
    <col min="3" max="3" width="16" customWidth="1"/>
    <col min="6" max="6" width="10.36328125" bestFit="1" customWidth="1"/>
    <col min="9" max="9" width="10.36328125" bestFit="1" customWidth="1"/>
    <col min="12" max="12" width="11.36328125" style="6" bestFit="1" customWidth="1"/>
    <col min="14" max="15" width="8.90625" style="6"/>
    <col min="16" max="16" width="11.36328125" bestFit="1" customWidth="1"/>
  </cols>
  <sheetData>
    <row r="1" spans="1:16" x14ac:dyDescent="0.35">
      <c r="A1" t="s">
        <v>24</v>
      </c>
      <c r="B1" t="s">
        <v>25</v>
      </c>
      <c r="C1" t="s">
        <v>39</v>
      </c>
      <c r="D1" t="s">
        <v>27</v>
      </c>
      <c r="E1" t="s">
        <v>28</v>
      </c>
      <c r="F1" t="s">
        <v>26</v>
      </c>
      <c r="G1" t="s">
        <v>29</v>
      </c>
      <c r="H1" t="s">
        <v>30</v>
      </c>
      <c r="I1" t="s">
        <v>31</v>
      </c>
      <c r="J1" t="s">
        <v>32</v>
      </c>
      <c r="K1" t="s">
        <v>34</v>
      </c>
      <c r="L1" s="6" t="s">
        <v>33</v>
      </c>
      <c r="M1" t="s">
        <v>35</v>
      </c>
      <c r="N1" s="6" t="s">
        <v>36</v>
      </c>
      <c r="O1" s="6" t="s">
        <v>38</v>
      </c>
      <c r="P1" t="s">
        <v>37</v>
      </c>
    </row>
    <row r="2" spans="1:16" x14ac:dyDescent="0.35">
      <c r="A2">
        <f>+'1. Management Representation'!D36</f>
        <v>0</v>
      </c>
      <c r="B2">
        <f>+'1. Management Representation'!B1</f>
        <v>0</v>
      </c>
      <c r="C2" t="s">
        <v>40</v>
      </c>
      <c r="D2" s="4">
        <f>+'2. GOF Reconciliation'!G25</f>
        <v>0</v>
      </c>
      <c r="E2" s="4" t="e">
        <f>+'2. GOF Reconciliation'!#REF!</f>
        <v>#REF!</v>
      </c>
      <c r="F2" s="3">
        <f>+'2. GOF Reconciliation'!H25</f>
        <v>0</v>
      </c>
      <c r="G2" s="4">
        <f>+'2. GOF Reconciliation'!G46</f>
        <v>0</v>
      </c>
      <c r="H2" s="4" t="e">
        <f>+'2. GOF Reconciliation'!#REF!</f>
        <v>#REF!</v>
      </c>
      <c r="I2" s="3">
        <f>+'2. GOF Reconciliation'!H46</f>
        <v>0</v>
      </c>
      <c r="J2" s="5">
        <f>+'2. GOF Reconciliation'!G33</f>
        <v>0</v>
      </c>
      <c r="K2" s="5" t="e">
        <f>+'2. GOF Reconciliation'!#REF!</f>
        <v>#REF!</v>
      </c>
      <c r="L2" s="6">
        <f>+'2. GOF Reconciliation'!H33</f>
        <v>0</v>
      </c>
      <c r="M2" s="5" t="e">
        <f>+'2. GOF Reconciliation'!#REF!</f>
        <v>#REF!</v>
      </c>
      <c r="N2" s="6" t="e">
        <f>+'2. GOF Reconciliation'!#REF!</f>
        <v>#REF!</v>
      </c>
      <c r="O2" s="6" t="e">
        <f>-+'3. Reconciliation Summary'!#REF!</f>
        <v>#REF!</v>
      </c>
      <c r="P2" s="3" t="e">
        <f>+N2+L2+I2+F2+O2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 Management Representation</vt:lpstr>
      <vt:lpstr>2. GOF Reconciliation</vt:lpstr>
      <vt:lpstr>3. Reconciliation Summary</vt:lpstr>
      <vt:lpstr>4. KPI</vt:lpstr>
      <vt:lpstr>Macros</vt:lpstr>
      <vt:lpstr>'2. GOF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Simon</dc:creator>
  <cp:lastModifiedBy>Barillas, Jeffrey</cp:lastModifiedBy>
  <cp:lastPrinted>2021-05-25T19:18:13Z</cp:lastPrinted>
  <dcterms:created xsi:type="dcterms:W3CDTF">2020-12-10T06:11:09Z</dcterms:created>
  <dcterms:modified xsi:type="dcterms:W3CDTF">2022-12-16T15:38:41Z</dcterms:modified>
</cp:coreProperties>
</file>