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0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eelregionca.sharepoint.com/teams/ext-A1225/Shared Documents/Deliverables/PIPM Final Draft Appendices 20231213/Appendix 04 - Invoice Summary Sheet/"/>
    </mc:Choice>
  </mc:AlternateContent>
  <xr:revisionPtr revIDLastSave="9" documentId="13_ncr:1_{A0F84203-3BA4-43CE-B2C9-FAE1D118DA41}" xr6:coauthVersionLast="47" xr6:coauthVersionMax="47" xr10:uidLastSave="{00D80B5A-364E-4906-A6BD-A82660C7EB55}"/>
  <bookViews>
    <workbookView xWindow="-120" yWindow="-120" windowWidth="29040" windowHeight="15840" xr2:uid="{00000000-000D-0000-FFFF-FFFF00000000}"/>
  </bookViews>
  <sheets>
    <sheet name="Invoice Summary" sheetId="3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38" l="1"/>
  <c r="E59" i="38"/>
  <c r="D59" i="38"/>
  <c r="C59" i="38"/>
  <c r="G58" i="38"/>
  <c r="H58" i="38" s="1"/>
  <c r="G57" i="38"/>
  <c r="H57" i="38" s="1"/>
  <c r="G56" i="38"/>
  <c r="H56" i="38" s="1"/>
  <c r="G55" i="38"/>
  <c r="H55" i="38" s="1"/>
  <c r="G54" i="38"/>
  <c r="H54" i="38" s="1"/>
  <c r="G53" i="38"/>
  <c r="H53" i="38" s="1"/>
  <c r="G52" i="38"/>
  <c r="H52" i="38" s="1"/>
  <c r="G51" i="38"/>
  <c r="H51" i="38" s="1"/>
  <c r="G50" i="38"/>
  <c r="H50" i="38" s="1"/>
  <c r="F47" i="38"/>
  <c r="E47" i="38"/>
  <c r="D47" i="38"/>
  <c r="C47" i="38"/>
  <c r="G46" i="38"/>
  <c r="H46" i="38" s="1"/>
  <c r="G45" i="38"/>
  <c r="H45" i="38" s="1"/>
  <c r="G44" i="38"/>
  <c r="H44" i="38" s="1"/>
  <c r="F41" i="38"/>
  <c r="E41" i="38"/>
  <c r="D41" i="38"/>
  <c r="C41" i="38"/>
  <c r="G40" i="38"/>
  <c r="H40" i="38" s="1"/>
  <c r="F37" i="38"/>
  <c r="E37" i="38"/>
  <c r="D37" i="38"/>
  <c r="C37" i="38"/>
  <c r="G36" i="38"/>
  <c r="H36" i="38" s="1"/>
  <c r="G35" i="38"/>
  <c r="H35" i="38" s="1"/>
  <c r="G34" i="38"/>
  <c r="H34" i="38" s="1"/>
  <c r="G33" i="38"/>
  <c r="H33" i="38" s="1"/>
  <c r="G32" i="38"/>
  <c r="H32" i="38" s="1"/>
  <c r="G31" i="38"/>
  <c r="H31" i="38" s="1"/>
  <c r="G30" i="38"/>
  <c r="H30" i="38" s="1"/>
  <c r="G29" i="38"/>
  <c r="H29" i="38" s="1"/>
  <c r="G28" i="38"/>
  <c r="H28" i="38" s="1"/>
  <c r="G27" i="38"/>
  <c r="H27" i="38" s="1"/>
  <c r="F24" i="38"/>
  <c r="E24" i="38"/>
  <c r="D24" i="38"/>
  <c r="C24" i="38"/>
  <c r="G23" i="38"/>
  <c r="H23" i="38" s="1"/>
  <c r="G22" i="38"/>
  <c r="H22" i="38" s="1"/>
  <c r="G21" i="38"/>
  <c r="H21" i="38" s="1"/>
  <c r="G20" i="38"/>
  <c r="H20" i="38" s="1"/>
  <c r="G19" i="38"/>
  <c r="H19" i="38" s="1"/>
  <c r="G18" i="38"/>
  <c r="H18" i="38" s="1"/>
  <c r="G17" i="38"/>
  <c r="H17" i="38" s="1"/>
  <c r="F14" i="38"/>
  <c r="E14" i="38"/>
  <c r="D14" i="38"/>
  <c r="C14" i="38"/>
  <c r="G13" i="38"/>
  <c r="H13" i="38" s="1"/>
  <c r="G12" i="38"/>
  <c r="H12" i="38" s="1"/>
  <c r="G11" i="38"/>
  <c r="H11" i="38" s="1"/>
  <c r="G10" i="38"/>
  <c r="H10" i="38" s="1"/>
  <c r="G9" i="38"/>
  <c r="H9" i="38" s="1"/>
  <c r="G8" i="38"/>
  <c r="H8" i="38" s="1"/>
  <c r="A51" i="38"/>
  <c r="A52" i="38" s="1"/>
  <c r="A53" i="38" s="1"/>
  <c r="A54" i="38" s="1"/>
  <c r="A55" i="38" s="1"/>
  <c r="A56" i="38" s="1"/>
  <c r="A57" i="38" s="1"/>
  <c r="A28" i="38"/>
  <c r="A29" i="38" s="1"/>
  <c r="A30" i="38" s="1"/>
  <c r="A31" i="38" s="1"/>
  <c r="A32" i="38" s="1"/>
  <c r="A33" i="38" s="1"/>
  <c r="A34" i="38" s="1"/>
  <c r="A35" i="38" s="1"/>
  <c r="A18" i="38"/>
  <c r="A19" i="38" s="1"/>
  <c r="A20" i="38" s="1"/>
  <c r="A21" i="38" s="1"/>
  <c r="C5" i="38"/>
  <c r="G14" i="38" l="1"/>
  <c r="H14" i="38" s="1"/>
  <c r="G41" i="38"/>
  <c r="H41" i="38" s="1"/>
  <c r="C60" i="38"/>
  <c r="D60" i="38"/>
  <c r="E60" i="38"/>
  <c r="G24" i="38"/>
  <c r="H24" i="38" s="1"/>
  <c r="G37" i="38"/>
  <c r="H37" i="38" s="1"/>
  <c r="G47" i="38"/>
  <c r="H47" i="38" s="1"/>
  <c r="G59" i="38"/>
  <c r="H59" i="38" s="1"/>
  <c r="F60" i="38"/>
  <c r="G60" i="38" l="1"/>
  <c r="H60" i="38" s="1"/>
</calcChain>
</file>

<file path=xl/sharedStrings.xml><?xml version="1.0" encoding="utf-8"?>
<sst xmlns="http://schemas.openxmlformats.org/spreadsheetml/2006/main" count="98" uniqueCount="52">
  <si>
    <t>Invoice Summary Sheet</t>
  </si>
  <si>
    <t>Project Name:</t>
  </si>
  <si>
    <t>Consultant:</t>
  </si>
  <si>
    <t>Region Contract No.:</t>
  </si>
  <si>
    <t>Consultant Project Manager:</t>
  </si>
  <si>
    <t>Date:</t>
  </si>
  <si>
    <t>Billing Period:</t>
  </si>
  <si>
    <t>PO #:</t>
  </si>
  <si>
    <t>Task#</t>
  </si>
  <si>
    <t>Task</t>
  </si>
  <si>
    <t>Budget for Task</t>
  </si>
  <si>
    <t>Current Invoice</t>
  </si>
  <si>
    <t>Previous Total</t>
  </si>
  <si>
    <t>Actual $ to Date</t>
  </si>
  <si>
    <t>% Budget Spent</t>
  </si>
  <si>
    <t>% Actual</t>
  </si>
  <si>
    <t>Project Management Services</t>
  </si>
  <si>
    <t>Project Management Plan</t>
  </si>
  <si>
    <t>Project Schedule</t>
  </si>
  <si>
    <t>Monthly Project Status Reports</t>
  </si>
  <si>
    <t>Meetings</t>
  </si>
  <si>
    <t>Quality Assurance and Quality Control</t>
  </si>
  <si>
    <t>Sub-total:</t>
  </si>
  <si>
    <t>Phase 1 Design</t>
  </si>
  <si>
    <t>Site Inspections</t>
  </si>
  <si>
    <t>Investigation and Preliminary Design</t>
  </si>
  <si>
    <t>Detailed Design and Specifications up to 90%</t>
  </si>
  <si>
    <t>Permits and Approvals</t>
  </si>
  <si>
    <t>100% Design and Specifications</t>
  </si>
  <si>
    <t>Tendering Services</t>
  </si>
  <si>
    <t>Disbursements</t>
  </si>
  <si>
    <t>Phase 2 Construction</t>
  </si>
  <si>
    <t>Contract Administration</t>
  </si>
  <si>
    <t>Inspection Services</t>
  </si>
  <si>
    <t>Performance Validation</t>
  </si>
  <si>
    <t>Office Support Hours</t>
  </si>
  <si>
    <t>Commissioning and Training</t>
  </si>
  <si>
    <t>SCADA Integration Services</t>
  </si>
  <si>
    <t>Operating and Maintenance Manuals</t>
  </si>
  <si>
    <t>Record Drawings</t>
  </si>
  <si>
    <t>Monthly Earned Value Report</t>
  </si>
  <si>
    <t>3.10</t>
  </si>
  <si>
    <t>Provisional Items</t>
  </si>
  <si>
    <t>Additional Meetings</t>
  </si>
  <si>
    <t>Contingency / Cash Allowance</t>
  </si>
  <si>
    <t>Design Contingency Remaining</t>
  </si>
  <si>
    <t>Construction Contingency Remaining</t>
  </si>
  <si>
    <t>Allowance for Material Testing &amp; 
Air Sampling during Design</t>
  </si>
  <si>
    <t>Engineering Scope Changes</t>
  </si>
  <si>
    <t>PROJECT TOTAL</t>
  </si>
  <si>
    <t>Notes:</t>
  </si>
  <si>
    <t>All figures exclude HST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</si>
</sst>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2">
    <font>
      <sz val="10"/>
      <name val="Arial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color indexed="9"/>
      <name val="Calibri"/>
      <family val="2"/>
    </font>
    <font>
      <b/>
      <sz val="12"/>
      <name val="Calibri"/>
      <family val="2"/>
    </font>
    <font>
      <b/>
      <i/>
      <sz val="12"/>
      <name val="Calibri"/>
      <family val="2"/>
    </font>
    <font>
      <i/>
      <sz val="12"/>
      <name val="Calibri"/>
      <family val="2"/>
    </font>
    <font>
      <b/>
      <sz val="18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66B3"/>
        <bgColor indexed="64"/>
      </patternFill>
    </fill>
    <fill>
      <patternFill patternType="solid">
        <fgColor theme="4"/>
        <bgColor theme="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9" fontId="2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9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9" fillId="0" borderId="16" xfId="0" applyFont="1" applyBorder="1" applyAlignment="1">
      <alignment vertical="center" shrinkToFit="1"/>
    </xf>
    <xf numFmtId="44" fontId="9" fillId="0" borderId="17" xfId="0" applyNumberFormat="1" applyFont="1" applyBorder="1" applyAlignment="1" applyProtection="1">
      <alignment vertical="center"/>
      <protection locked="0"/>
    </xf>
    <xf numFmtId="9" fontId="9" fillId="0" borderId="17" xfId="0" applyNumberFormat="1" applyFont="1" applyBorder="1" applyAlignment="1">
      <alignment vertical="center"/>
    </xf>
    <xf numFmtId="44" fontId="10" fillId="0" borderId="1" xfId="0" applyNumberFormat="1" applyFont="1" applyBorder="1" applyAlignment="1">
      <alignment vertical="center"/>
    </xf>
    <xf numFmtId="9" fontId="10" fillId="0" borderId="1" xfId="0" applyNumberFormat="1" applyFont="1" applyBorder="1" applyAlignment="1">
      <alignment vertical="center"/>
    </xf>
    <xf numFmtId="9" fontId="10" fillId="0" borderId="4" xfId="0" applyNumberFormat="1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9" fillId="0" borderId="18" xfId="0" applyFont="1" applyBorder="1" applyAlignment="1">
      <alignment vertical="center" shrinkToFit="1"/>
    </xf>
    <xf numFmtId="44" fontId="9" fillId="0" borderId="19" xfId="0" applyNumberFormat="1" applyFont="1" applyBorder="1" applyAlignment="1" applyProtection="1">
      <alignment vertical="center"/>
      <protection locked="0"/>
    </xf>
    <xf numFmtId="0" fontId="9" fillId="0" borderId="16" xfId="0" applyFont="1" applyBorder="1" applyAlignment="1" applyProtection="1">
      <alignment vertical="center" wrapText="1" shrinkToFit="1"/>
      <protection locked="0"/>
    </xf>
    <xf numFmtId="44" fontId="8" fillId="0" borderId="14" xfId="0" applyNumberFormat="1" applyFont="1" applyBorder="1" applyAlignment="1">
      <alignment vertical="center"/>
    </xf>
    <xf numFmtId="9" fontId="10" fillId="0" borderId="14" xfId="0" applyNumberFormat="1" applyFont="1" applyBorder="1" applyAlignment="1">
      <alignment vertical="center"/>
    </xf>
    <xf numFmtId="9" fontId="10" fillId="0" borderId="15" xfId="0" applyNumberFormat="1" applyFont="1" applyBorder="1" applyAlignment="1">
      <alignment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vertical="center" shrinkToFit="1"/>
    </xf>
    <xf numFmtId="44" fontId="9" fillId="0" borderId="31" xfId="0" applyNumberFormat="1" applyFont="1" applyBorder="1" applyAlignment="1" applyProtection="1">
      <alignment vertical="center"/>
      <protection locked="0"/>
    </xf>
    <xf numFmtId="9" fontId="9" fillId="0" borderId="31" xfId="0" applyNumberFormat="1" applyFont="1" applyBorder="1" applyAlignment="1">
      <alignment vertical="center"/>
    </xf>
    <xf numFmtId="44" fontId="10" fillId="0" borderId="22" xfId="0" applyNumberFormat="1" applyFont="1" applyBorder="1" applyAlignment="1">
      <alignment vertical="center"/>
    </xf>
    <xf numFmtId="9" fontId="10" fillId="0" borderId="22" xfId="0" applyNumberFormat="1" applyFont="1" applyBorder="1" applyAlignment="1">
      <alignment vertical="center"/>
    </xf>
    <xf numFmtId="9" fontId="10" fillId="0" borderId="32" xfId="0" applyNumberFormat="1" applyFont="1" applyBorder="1" applyAlignment="1">
      <alignment vertical="center"/>
    </xf>
    <xf numFmtId="0" fontId="11" fillId="3" borderId="28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 wrapText="1"/>
    </xf>
    <xf numFmtId="0" fontId="9" fillId="0" borderId="30" xfId="0" applyFont="1" applyBorder="1" applyAlignment="1">
      <alignment vertical="center" wrapText="1" shrinkToFit="1"/>
    </xf>
    <xf numFmtId="0" fontId="9" fillId="0" borderId="30" xfId="0" applyFont="1" applyBorder="1" applyAlignment="1" applyProtection="1">
      <alignment vertical="center" wrapText="1" shrinkToFit="1"/>
      <protection locked="0"/>
    </xf>
    <xf numFmtId="44" fontId="9" fillId="0" borderId="33" xfId="0" applyNumberFormat="1" applyFont="1" applyBorder="1" applyAlignment="1" applyProtection="1">
      <alignment vertical="center"/>
      <protection locked="0"/>
    </xf>
    <xf numFmtId="44" fontId="9" fillId="0" borderId="34" xfId="0" applyNumberFormat="1" applyFont="1" applyBorder="1" applyAlignment="1" applyProtection="1">
      <alignment vertical="center"/>
      <protection locked="0"/>
    </xf>
    <xf numFmtId="0" fontId="8" fillId="0" borderId="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/>
    </xf>
    <xf numFmtId="9" fontId="9" fillId="0" borderId="36" xfId="0" applyNumberFormat="1" applyFont="1" applyBorder="1" applyAlignment="1">
      <alignment vertical="center"/>
    </xf>
    <xf numFmtId="0" fontId="9" fillId="0" borderId="48" xfId="0" applyFont="1" applyBorder="1" applyAlignment="1">
      <alignment horizontal="center" vertical="center"/>
    </xf>
    <xf numFmtId="9" fontId="9" fillId="0" borderId="49" xfId="0" applyNumberFormat="1" applyFont="1" applyBorder="1" applyAlignment="1">
      <alignment vertical="center"/>
    </xf>
    <xf numFmtId="0" fontId="8" fillId="0" borderId="42" xfId="0" applyFont="1" applyBorder="1" applyAlignment="1">
      <alignment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47" xfId="0" applyFont="1" applyFill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/>
    </xf>
    <xf numFmtId="9" fontId="9" fillId="0" borderId="39" xfId="0" applyNumberFormat="1" applyFont="1" applyBorder="1" applyAlignment="1">
      <alignment vertical="center"/>
    </xf>
    <xf numFmtId="0" fontId="9" fillId="0" borderId="38" xfId="0" quotePrefix="1" applyFont="1" applyBorder="1" applyAlignment="1">
      <alignment horizontal="center" vertical="center"/>
    </xf>
    <xf numFmtId="0" fontId="9" fillId="0" borderId="48" xfId="0" quotePrefix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6" fillId="0" borderId="37" xfId="0" applyFont="1" applyBorder="1" applyAlignment="1">
      <alignment vertical="center"/>
    </xf>
    <xf numFmtId="0" fontId="6" fillId="0" borderId="50" xfId="0" applyFont="1" applyBorder="1" applyAlignment="1">
      <alignment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14" fontId="9" fillId="0" borderId="26" xfId="0" applyNumberFormat="1" applyFont="1" applyBorder="1" applyAlignment="1" applyProtection="1">
      <alignment horizontal="center" vertical="center"/>
      <protection locked="0"/>
    </xf>
    <xf numFmtId="14" fontId="9" fillId="0" borderId="8" xfId="0" applyNumberFormat="1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24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7" fillId="0" borderId="20" xfId="0" applyFont="1" applyBorder="1" applyAlignment="1">
      <alignment horizontal="right" vertical="center"/>
    </xf>
    <xf numFmtId="0" fontId="7" fillId="0" borderId="21" xfId="0" applyFont="1" applyBorder="1" applyAlignment="1">
      <alignment horizontal="right" vertical="center"/>
    </xf>
    <xf numFmtId="0" fontId="7" fillId="0" borderId="40" xfId="0" applyFont="1" applyBorder="1" applyAlignment="1">
      <alignment horizontal="right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8" fillId="0" borderId="43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45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46" xfId="0" applyFont="1" applyBorder="1" applyAlignment="1" applyProtection="1">
      <alignment horizontal="center" vertical="center"/>
      <protection locked="0"/>
    </xf>
  </cellXfs>
  <cellStyles count="5">
    <cellStyle name="Comma 2" xfId="4" xr:uid="{7CCB41CD-8B3F-4B2E-BCDA-D695F18E8778}"/>
    <cellStyle name="Currency 2" xfId="2" xr:uid="{12392490-BCB2-4269-89BF-9334A74BEDAD}"/>
    <cellStyle name="Normal" xfId="0" builtinId="0"/>
    <cellStyle name="Normal 2" xfId="1" xr:uid="{8F95E6CC-5931-4E92-9772-EBFCB8EDF6B9}"/>
    <cellStyle name="Percent 2" xfId="3" xr:uid="{0DD75747-919B-4A8E-A3D5-E8D70C0256AF}"/>
  </cellStyles>
  <dxfs count="8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3" formatCode="0%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3" formatCode="0%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top style="hair">
          <color indexed="64"/>
        </top>
      </border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3" formatCode="0%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3" formatCode="0%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top style="hair">
          <color indexed="64"/>
        </top>
      </border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3" formatCode="0%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3" formatCode="0%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/>
        <top style="hair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hair">
          <color indexed="64"/>
        </top>
        <bottom/>
        <vertical/>
        <horizontal/>
      </border>
    </dxf>
    <dxf>
      <border outline="0">
        <top style="hair">
          <color indexed="64"/>
        </top>
      </border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3" formatCode="0%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3" formatCode="0%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top style="hair">
          <color indexed="64"/>
        </top>
      </border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3" formatCode="0%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3" formatCode="0%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top style="hair">
          <color indexed="64"/>
        </top>
      </border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3" formatCode="0%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3" formatCode="0%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top style="hair">
          <color indexed="64"/>
        </top>
      </border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895351</xdr:colOff>
      <xdr:row>0</xdr:row>
      <xdr:rowOff>66675</xdr:rowOff>
    </xdr:from>
    <xdr:to>
      <xdr:col>5</xdr:col>
      <xdr:colOff>971550</xdr:colOff>
      <xdr:row>0</xdr:row>
      <xdr:rowOff>523874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05990F4-2995-4C67-8817-A9D926E02D76}"/>
            </a:ext>
          </a:extLst>
        </xdr:cNvPr>
        <xdr:cNvSpPr txBox="1"/>
      </xdr:nvSpPr>
      <xdr:spPr>
        <a:xfrm>
          <a:off x="1628776" y="66675"/>
          <a:ext cx="6934199" cy="4571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100" i="1">
              <a:latin typeface="Arial" panose="020B0604020202020204" pitchFamily="34" charset="0"/>
              <a:cs typeface="Arial" panose="020B0604020202020204" pitchFamily="34" charset="0"/>
            </a:rPr>
            <a:t>Note: The Invoice Summary Sheet provided below is a sample. The Consultant will be required to update the task list in the Invoice Summary Sheet to match the Pricing Table in the RFP.</a:t>
          </a:r>
        </a:p>
      </xdr:txBody>
    </xdr:sp>
    <xdr:clientData/>
  </xdr:twoCellAnchor>
  <xdr:twoCellAnchor editAs="oneCell">
    <xdr:from>
      <xdr:col>0</xdr:col>
      <xdr:colOff>257175</xdr:colOff>
      <xdr:row>0</xdr:row>
      <xdr:rowOff>85725</xdr:rowOff>
    </xdr:from>
    <xdr:to>
      <xdr:col>1</xdr:col>
      <xdr:colOff>369937</xdr:colOff>
      <xdr:row>0</xdr:row>
      <xdr:rowOff>539565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DFF1C3B-058F-4FC5-B5AA-E6161AFBB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57175" y="85725"/>
          <a:ext cx="884287" cy="453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4FCCE5B-2055-4117-8EEE-F223885EC7A0}" name="Table1" displayName="Table1" ref="A7:H13" totalsRowShown="0" headerRowDxfId="76" dataDxfId="75" headerRowBorderDxfId="73" tableBorderDxfId="74" totalsRowBorderDxfId="72">
  <autoFilter ref="A7:H13" xr:uid="{D4FCCE5B-2055-4117-8EEE-F223885EC7A0}"/>
  <tableColumns count="8">
    <tableColumn id="1" xr3:uid="{C1A2BD9F-2E2D-495B-8968-A9729463F87B}" name="Task#" dataDxfId="71"/>
    <tableColumn id="2" xr3:uid="{CBD50A53-1152-426D-A5E5-CE424F003B64}" name="Task" dataDxfId="70"/>
    <tableColumn id="3" xr3:uid="{856ECE9D-6378-497A-A5CA-C44E9DC1A3A1}" name="Budget for Task" dataDxfId="69"/>
    <tableColumn id="4" xr3:uid="{AB149589-5B7C-4CDF-893B-8A7707158C1C}" name="Current Invoice" dataDxfId="68"/>
    <tableColumn id="5" xr3:uid="{F2F3089A-FE8E-4C56-8166-971661F7C87B}" name="Previous Total" dataDxfId="67"/>
    <tableColumn id="6" xr3:uid="{B1F0AF29-B4E7-4630-A782-FA970CE4F33B}" name="Actual $ to Date" dataDxfId="66"/>
    <tableColumn id="7" xr3:uid="{9063F511-2616-4D67-B839-7E2D7C8980F0}" name="% Budget Spent" dataDxfId="65">
      <calculatedColumnFormula>IFERROR(F8/C8, 0)</calculatedColumnFormula>
    </tableColumn>
    <tableColumn id="8" xr3:uid="{75E40D6A-B918-4AF3-86FB-C62AA8F6B36C}" name="% Actual" dataDxfId="64">
      <calculatedColumnFormula>G8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D6D8A2B-5460-4D10-BA99-84F554426266}" name="Table3" displayName="Table3" ref="A16:H23" totalsRowShown="0" headerRowDxfId="63" dataDxfId="62" headerRowBorderDxfId="60" tableBorderDxfId="61" totalsRowBorderDxfId="59">
  <autoFilter ref="A16:H23" xr:uid="{BD6D8A2B-5460-4D10-BA99-84F554426266}"/>
  <tableColumns count="8">
    <tableColumn id="1" xr3:uid="{94230BD5-2A6F-4BF5-9EB3-5CB52BE57870}" name="Task#" dataDxfId="58"/>
    <tableColumn id="2" xr3:uid="{A63A0F81-DA6B-4D01-BCD1-3E03D4700CBF}" name="Task" dataDxfId="57"/>
    <tableColumn id="3" xr3:uid="{E8C39A9D-9201-4D91-A911-3A88E2062D35}" name="Budget for Task" dataDxfId="56"/>
    <tableColumn id="4" xr3:uid="{3FEB9E39-B800-404C-BBBB-288DB4FBCA10}" name="Current Invoice" dataDxfId="55"/>
    <tableColumn id="5" xr3:uid="{5A708106-59A6-4807-B00F-1DB31348C040}" name="Previous Total" dataDxfId="54"/>
    <tableColumn id="6" xr3:uid="{2BB41D60-DF51-4575-85F8-15351D64A316}" name="Actual $ to Date" dataDxfId="53"/>
    <tableColumn id="7" xr3:uid="{83B2420A-E880-4A66-AB7A-E7E42F286E7B}" name="% Budget Spent" dataDxfId="52">
      <calculatedColumnFormula>IFERROR(F17/C17, 0)</calculatedColumnFormula>
    </tableColumn>
    <tableColumn id="8" xr3:uid="{2DEDF14B-9153-4367-B022-E83DC5ED7742}" name="% Actual" dataDxfId="51">
      <calculatedColumnFormula>G17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7341AE6-F22B-448B-A8D1-FE939D0B1CE3}" name="Table4" displayName="Table4" ref="A26:H36" totalsRowShown="0" headerRowDxfId="50" dataDxfId="49" headerRowBorderDxfId="47" tableBorderDxfId="48" totalsRowBorderDxfId="46">
  <autoFilter ref="A26:H36" xr:uid="{C7341AE6-F22B-448B-A8D1-FE939D0B1CE3}"/>
  <tableColumns count="8">
    <tableColumn id="1" xr3:uid="{2F18045D-701A-4F0C-A097-725A79841BBB}" name="Task#" dataDxfId="45"/>
    <tableColumn id="2" xr3:uid="{5CF2C689-7B4D-4EB0-9DE4-BCFE92ACB24F}" name="Task" dataDxfId="44"/>
    <tableColumn id="3" xr3:uid="{5B891865-2D68-46A8-89C7-7534CDF5EEEA}" name="Budget for Task" dataDxfId="43"/>
    <tableColumn id="4" xr3:uid="{CA5DF7D5-BA3C-4B0E-8A68-7F9860CC491A}" name="Current Invoice" dataDxfId="42"/>
    <tableColumn id="5" xr3:uid="{2C35020D-740F-4F67-8C56-76231CB1B048}" name="Previous Total" dataDxfId="41"/>
    <tableColumn id="6" xr3:uid="{498F13D3-C77B-471B-98E9-D6436309ED76}" name="Actual $ to Date" dataDxfId="40"/>
    <tableColumn id="7" xr3:uid="{C9894343-3985-42AB-902E-DD5E6303B44D}" name="% Budget Spent" dataDxfId="39">
      <calculatedColumnFormula>IFERROR(F27/C27, 0)</calculatedColumnFormula>
    </tableColumn>
    <tableColumn id="8" xr3:uid="{88AD3BA0-27AA-4DE6-BF91-EC9E2BB1C4D0}" name="% Actual" dataDxfId="38">
      <calculatedColumnFormula>G27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BA96FA1-9692-41CE-9B2F-9EC162A9E1C1}" name="Table5" displayName="Table5" ref="A39:H40" totalsRowShown="0" headerRowDxfId="37" dataDxfId="36" headerRowBorderDxfId="34" tableBorderDxfId="35" totalsRowBorderDxfId="33">
  <autoFilter ref="A39:H40" xr:uid="{BBA96FA1-9692-41CE-9B2F-9EC162A9E1C1}"/>
  <tableColumns count="8">
    <tableColumn id="1" xr3:uid="{F460FC7C-2CB2-4017-BAF2-C632654A5E78}" name="Task#" dataDxfId="32"/>
    <tableColumn id="2" xr3:uid="{8D9E2931-1DE4-4852-84FE-85C1B87B0FA7}" name="Task" dataDxfId="31"/>
    <tableColumn id="3" xr3:uid="{178B80E9-02BE-4C59-AF3A-E88E31F49EC0}" name="Budget for Task" dataDxfId="30"/>
    <tableColumn id="4" xr3:uid="{BFC4CB5D-42C5-4E29-9895-8FB6D2CB312D}" name="Current Invoice" dataDxfId="29"/>
    <tableColumn id="5" xr3:uid="{075F4BCE-2167-4939-AD21-C74EBB31FF19}" name="Previous Total" dataDxfId="28"/>
    <tableColumn id="6" xr3:uid="{AA581298-0B94-44CD-8F57-9A43EC965E5B}" name="Actual $ to Date" dataDxfId="27"/>
    <tableColumn id="7" xr3:uid="{618E019A-55D1-4BC3-BFF3-9D66FCE32F01}" name="% Budget Spent" dataDxfId="26">
      <calculatedColumnFormula>IFERROR(F40/C40, 0)</calculatedColumnFormula>
    </tableColumn>
    <tableColumn id="8" xr3:uid="{5C685720-52F8-4F8E-8D50-F3B02A344608}" name="% Actual" dataDxfId="25">
      <calculatedColumnFormula>G40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EF2C9F8-7CAD-4DD1-A69C-1B8BCA49F76A}" name="Table6" displayName="Table6" ref="A43:H46" totalsRowShown="0" headerRowDxfId="24" dataDxfId="23" headerRowBorderDxfId="21" tableBorderDxfId="22" totalsRowBorderDxfId="20">
  <autoFilter ref="A43:H46" xr:uid="{3EF2C9F8-7CAD-4DD1-A69C-1B8BCA49F76A}"/>
  <tableColumns count="8">
    <tableColumn id="1" xr3:uid="{C9554200-BDAB-4272-B5B3-65F89F958E15}" name="Task#" dataDxfId="19"/>
    <tableColumn id="2" xr3:uid="{D8ADEB65-DC83-440A-83EA-EF69E3E32668}" name="Task"/>
    <tableColumn id="3" xr3:uid="{69FA5223-B416-409F-B9A8-853A50F97788}" name="Budget for Task" dataDxfId="18"/>
    <tableColumn id="4" xr3:uid="{3B9FD3A7-F8DC-450F-A306-46856C7BE997}" name="Current Invoice" dataDxfId="17"/>
    <tableColumn id="5" xr3:uid="{18E29C42-77C7-4539-9255-1E7F09E77000}" name="Previous Total" dataDxfId="16"/>
    <tableColumn id="6" xr3:uid="{64543382-10F4-43BD-9AD8-E13D7E45638B}" name="Actual $ to Date" dataDxfId="15"/>
    <tableColumn id="7" xr3:uid="{19C34E24-11BD-48A3-AA62-10DCAD78472A}" name="% Budget Spent" dataDxfId="14">
      <calculatedColumnFormula>IFERROR(F44/C44, 0)</calculatedColumnFormula>
    </tableColumn>
    <tableColumn id="8" xr3:uid="{825F6BA6-2933-4448-816E-6425CDFEF6A7}" name="% Actual" dataDxfId="13">
      <calculatedColumnFormula>G44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A0AC9E2-F1F9-489F-9865-13051871461A}" name="Table7" displayName="Table7" ref="A49:H58" totalsRowShown="0" headerRowDxfId="12" dataDxfId="11" headerRowBorderDxfId="9" tableBorderDxfId="10" totalsRowBorderDxfId="8">
  <autoFilter ref="A49:H58" xr:uid="{7A0AC9E2-F1F9-489F-9865-13051871461A}"/>
  <tableColumns count="8">
    <tableColumn id="1" xr3:uid="{A66493B0-1D71-47DA-B02C-6FD2F31A9A5A}" name="Task#" dataDxfId="7"/>
    <tableColumn id="2" xr3:uid="{0ACD7A1D-A651-4944-9F7D-E8A2513C8B3D}" name="Task" dataDxfId="6"/>
    <tableColumn id="3" xr3:uid="{1AA8C5F4-E6AB-40DA-9AD0-32BB549F4B58}" name="Budget for Task" dataDxfId="5"/>
    <tableColumn id="4" xr3:uid="{94B5D3C7-4B95-4D13-90C5-44A110EAA7E2}" name="Current Invoice" dataDxfId="4"/>
    <tableColumn id="5" xr3:uid="{FDB84F2B-E244-432B-B965-E26E52BE44C6}" name="Previous Total" dataDxfId="3"/>
    <tableColumn id="6" xr3:uid="{E8250B96-F486-4890-883C-3394E891D823}" name="Actual $ to Date" dataDxfId="2"/>
    <tableColumn id="7" xr3:uid="{94772C6B-C7C5-489A-9387-7C0144EEBFA9}" name="% Budget Spent" dataDxfId="1">
      <calculatedColumnFormula>IFERROR(F50/C50, 0)</calculatedColumnFormula>
    </tableColumn>
    <tableColumn id="8" xr3:uid="{B3C7DCFC-6EEE-4B9C-9D37-401BB8066E24}" name="% Actual" dataDxfId="0">
      <calculatedColumnFormula>G50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2832D-38DF-4A9E-AEE3-610263447B09}">
  <dimension ref="A1:J64"/>
  <sheetViews>
    <sheetView tabSelected="1" showWhiteSpace="0" view="pageLayout" zoomScale="40" zoomScaleNormal="100" zoomScaleSheetLayoutView="100" zoomScalePageLayoutView="40" workbookViewId="0">
      <selection activeCell="H75" sqref="H75"/>
    </sheetView>
  </sheetViews>
  <sheetFormatPr defaultColWidth="9.140625" defaultRowHeight="15.75"/>
  <cols>
    <col min="1" max="1" width="11" style="1" customWidth="1"/>
    <col min="2" max="2" width="36.5703125" style="1" customWidth="1"/>
    <col min="3" max="3" width="18.42578125" style="1" customWidth="1"/>
    <col min="4" max="4" width="18.140625" style="1" customWidth="1"/>
    <col min="5" max="5" width="29.7109375" style="1" bestFit="1" customWidth="1"/>
    <col min="6" max="6" width="19" style="1" customWidth="1"/>
    <col min="7" max="7" width="20.5703125" style="1" bestFit="1" customWidth="1"/>
    <col min="8" max="8" width="15.140625" style="1" customWidth="1"/>
    <col min="9" max="9" width="12.28515625" style="1" customWidth="1"/>
    <col min="10" max="10" width="4.5703125" style="1" customWidth="1"/>
    <col min="11" max="11" width="14.28515625" style="1" customWidth="1"/>
    <col min="12" max="12" width="9.140625" style="1"/>
    <col min="13" max="13" width="13.28515625" style="1" bestFit="1" customWidth="1"/>
    <col min="14" max="14" width="9.140625" style="1"/>
    <col min="15" max="15" width="12.140625" style="1" bestFit="1" customWidth="1"/>
    <col min="16" max="16384" width="9.140625" style="1"/>
  </cols>
  <sheetData>
    <row r="1" spans="1:10" ht="44.25" customHeight="1" thickBot="1">
      <c r="A1" s="83" t="s">
        <v>0</v>
      </c>
      <c r="B1" s="84"/>
      <c r="C1" s="84"/>
      <c r="D1" s="84"/>
      <c r="E1" s="84"/>
      <c r="F1" s="84"/>
      <c r="G1" s="84"/>
      <c r="H1" s="85"/>
    </row>
    <row r="2" spans="1:10" ht="16.5" thickBot="1">
      <c r="A2" s="86"/>
      <c r="B2" s="87"/>
      <c r="C2" s="87"/>
      <c r="D2" s="87"/>
      <c r="E2" s="87"/>
      <c r="F2" s="87"/>
      <c r="G2" s="87"/>
      <c r="H2" s="88"/>
    </row>
    <row r="3" spans="1:10">
      <c r="A3" s="93" t="s">
        <v>1</v>
      </c>
      <c r="B3" s="94"/>
      <c r="C3" s="63"/>
      <c r="D3" s="64"/>
      <c r="E3" s="75" t="s">
        <v>2</v>
      </c>
      <c r="F3" s="76"/>
      <c r="G3" s="79"/>
      <c r="H3" s="80"/>
      <c r="I3" s="2"/>
    </row>
    <row r="4" spans="1:10">
      <c r="A4" s="89" t="s">
        <v>3</v>
      </c>
      <c r="B4" s="90"/>
      <c r="C4" s="65"/>
      <c r="D4" s="66"/>
      <c r="E4" s="77" t="s">
        <v>4</v>
      </c>
      <c r="F4" s="78"/>
      <c r="G4" s="81"/>
      <c r="H4" s="82"/>
      <c r="I4" s="2"/>
    </row>
    <row r="5" spans="1:10">
      <c r="A5" s="89" t="s">
        <v>5</v>
      </c>
      <c r="B5" s="90"/>
      <c r="C5" s="67">
        <f ca="1">TODAY()</f>
        <v>45394</v>
      </c>
      <c r="D5" s="68"/>
      <c r="E5" s="77" t="s">
        <v>6</v>
      </c>
      <c r="F5" s="78"/>
      <c r="G5" s="81"/>
      <c r="H5" s="82"/>
      <c r="I5" s="3"/>
    </row>
    <row r="6" spans="1:10" ht="16.5" thickBot="1">
      <c r="A6" s="91" t="s">
        <v>7</v>
      </c>
      <c r="B6" s="92"/>
      <c r="C6" s="95"/>
      <c r="D6" s="96"/>
      <c r="E6" s="95"/>
      <c r="F6" s="97"/>
      <c r="G6" s="97"/>
      <c r="H6" s="98"/>
      <c r="I6" s="4"/>
    </row>
    <row r="7" spans="1:10" ht="41.25" customHeight="1" thickBot="1">
      <c r="A7" s="42" t="s">
        <v>8</v>
      </c>
      <c r="B7" s="28" t="s">
        <v>9</v>
      </c>
      <c r="C7" s="29" t="s">
        <v>10</v>
      </c>
      <c r="D7" s="29" t="s">
        <v>11</v>
      </c>
      <c r="E7" s="29" t="s">
        <v>12</v>
      </c>
      <c r="F7" s="29" t="s">
        <v>13</v>
      </c>
      <c r="G7" s="29" t="s">
        <v>14</v>
      </c>
      <c r="H7" s="43" t="s">
        <v>15</v>
      </c>
      <c r="J7" s="5"/>
    </row>
    <row r="8" spans="1:10" ht="15" customHeight="1">
      <c r="A8" s="44">
        <v>1.1000000000000001</v>
      </c>
      <c r="B8" s="14" t="s">
        <v>16</v>
      </c>
      <c r="C8" s="15"/>
      <c r="D8" s="15"/>
      <c r="E8" s="15"/>
      <c r="F8" s="15"/>
      <c r="G8" s="16">
        <f>IFERROR(F8/C8, 0)</f>
        <v>0</v>
      </c>
      <c r="H8" s="45">
        <f>G8</f>
        <v>0</v>
      </c>
    </row>
    <row r="9" spans="1:10" ht="15" customHeight="1">
      <c r="A9" s="44">
        <v>1.2</v>
      </c>
      <c r="B9" s="14" t="s">
        <v>17</v>
      </c>
      <c r="C9" s="15"/>
      <c r="D9" s="15"/>
      <c r="E9" s="15"/>
      <c r="F9" s="15"/>
      <c r="G9" s="16">
        <f t="shared" ref="G9:G13" si="0">IFERROR(F9/C9, 0)</f>
        <v>0</v>
      </c>
      <c r="H9" s="45">
        <f t="shared" ref="H9:H14" si="1">G9</f>
        <v>0</v>
      </c>
    </row>
    <row r="10" spans="1:10" ht="15" customHeight="1">
      <c r="A10" s="44">
        <v>1.3</v>
      </c>
      <c r="B10" s="14" t="s">
        <v>18</v>
      </c>
      <c r="C10" s="15"/>
      <c r="D10" s="15"/>
      <c r="E10" s="15"/>
      <c r="F10" s="31"/>
      <c r="G10" s="16">
        <f t="shared" si="0"/>
        <v>0</v>
      </c>
      <c r="H10" s="45">
        <f t="shared" si="1"/>
        <v>0</v>
      </c>
    </row>
    <row r="11" spans="1:10" ht="15" customHeight="1">
      <c r="A11" s="44">
        <v>1.4</v>
      </c>
      <c r="B11" s="14" t="s">
        <v>19</v>
      </c>
      <c r="C11" s="15"/>
      <c r="D11" s="15"/>
      <c r="E11" s="15"/>
      <c r="F11" s="40"/>
      <c r="G11" s="16">
        <f t="shared" si="0"/>
        <v>0</v>
      </c>
      <c r="H11" s="45">
        <f t="shared" si="1"/>
        <v>0</v>
      </c>
    </row>
    <row r="12" spans="1:10" ht="15" customHeight="1">
      <c r="A12" s="44">
        <v>1.5</v>
      </c>
      <c r="B12" s="14" t="s">
        <v>20</v>
      </c>
      <c r="C12" s="15"/>
      <c r="D12" s="15"/>
      <c r="E12" s="15"/>
      <c r="F12" s="41"/>
      <c r="G12" s="16">
        <f t="shared" si="0"/>
        <v>0</v>
      </c>
      <c r="H12" s="45">
        <f t="shared" si="1"/>
        <v>0</v>
      </c>
    </row>
    <row r="13" spans="1:10" ht="15" customHeight="1">
      <c r="A13" s="46">
        <v>1.6</v>
      </c>
      <c r="B13" s="30" t="s">
        <v>21</v>
      </c>
      <c r="C13" s="31"/>
      <c r="D13" s="31"/>
      <c r="E13" s="31"/>
      <c r="F13" s="31"/>
      <c r="G13" s="32">
        <f t="shared" si="0"/>
        <v>0</v>
      </c>
      <c r="H13" s="47">
        <f t="shared" si="1"/>
        <v>0</v>
      </c>
    </row>
    <row r="14" spans="1:10" ht="15" customHeight="1" thickBot="1">
      <c r="A14" s="61" t="s">
        <v>22</v>
      </c>
      <c r="B14" s="62"/>
      <c r="C14" s="17">
        <f>SUM(C8:C13)</f>
        <v>0</v>
      </c>
      <c r="D14" s="17">
        <f t="shared" ref="D14:F14" si="2">SUM(D8:D13)</f>
        <v>0</v>
      </c>
      <c r="E14" s="17">
        <f t="shared" si="2"/>
        <v>0</v>
      </c>
      <c r="F14" s="17">
        <f t="shared" si="2"/>
        <v>0</v>
      </c>
      <c r="G14" s="18">
        <f>IFERROR(F14/C14, 0)</f>
        <v>0</v>
      </c>
      <c r="H14" s="19">
        <f t="shared" si="1"/>
        <v>0</v>
      </c>
    </row>
    <row r="15" spans="1:10" ht="20.100000000000001" customHeight="1">
      <c r="A15" s="20" t="s">
        <v>23</v>
      </c>
      <c r="B15" s="21"/>
      <c r="C15" s="21"/>
      <c r="D15" s="21"/>
      <c r="E15" s="21"/>
      <c r="F15" s="21"/>
      <c r="G15" s="21"/>
      <c r="H15" s="48"/>
      <c r="I15" s="8"/>
    </row>
    <row r="16" spans="1:10" ht="20.100000000000001" customHeight="1" thickBot="1">
      <c r="A16" s="49" t="s">
        <v>8</v>
      </c>
      <c r="B16" s="36" t="s">
        <v>9</v>
      </c>
      <c r="C16" s="37" t="s">
        <v>10</v>
      </c>
      <c r="D16" s="37" t="s">
        <v>11</v>
      </c>
      <c r="E16" s="37" t="s">
        <v>12</v>
      </c>
      <c r="F16" s="37" t="s">
        <v>13</v>
      </c>
      <c r="G16" s="37" t="s">
        <v>14</v>
      </c>
      <c r="H16" s="50" t="s">
        <v>15</v>
      </c>
      <c r="I16" s="8"/>
    </row>
    <row r="17" spans="1:9" ht="15" customHeight="1">
      <c r="A17" s="44">
        <v>2.1</v>
      </c>
      <c r="B17" s="14" t="s">
        <v>24</v>
      </c>
      <c r="C17" s="15"/>
      <c r="D17" s="15"/>
      <c r="E17" s="15"/>
      <c r="F17" s="15"/>
      <c r="G17" s="16">
        <f t="shared" ref="G17:G23" si="3">IFERROR(F17/C17, 0)</f>
        <v>0</v>
      </c>
      <c r="H17" s="45">
        <f t="shared" ref="H17:H24" si="4">G17</f>
        <v>0</v>
      </c>
      <c r="I17" s="6"/>
    </row>
    <row r="18" spans="1:9" ht="15" customHeight="1">
      <c r="A18" s="44">
        <f>A17+0.1</f>
        <v>2.2000000000000002</v>
      </c>
      <c r="B18" s="14" t="s">
        <v>25</v>
      </c>
      <c r="C18" s="15"/>
      <c r="D18" s="15"/>
      <c r="E18" s="15"/>
      <c r="F18" s="15"/>
      <c r="G18" s="16">
        <f t="shared" si="3"/>
        <v>0</v>
      </c>
      <c r="H18" s="45">
        <f t="shared" si="4"/>
        <v>0</v>
      </c>
      <c r="I18" s="6"/>
    </row>
    <row r="19" spans="1:9" ht="15" customHeight="1">
      <c r="A19" s="44">
        <f t="shared" ref="A19:A21" si="5">A18+0.1</f>
        <v>2.3000000000000003</v>
      </c>
      <c r="B19" s="14" t="s">
        <v>26</v>
      </c>
      <c r="C19" s="15"/>
      <c r="D19" s="15"/>
      <c r="E19" s="15"/>
      <c r="F19" s="15"/>
      <c r="G19" s="16">
        <f t="shared" si="3"/>
        <v>0</v>
      </c>
      <c r="H19" s="45">
        <f t="shared" si="4"/>
        <v>0</v>
      </c>
      <c r="I19" s="6"/>
    </row>
    <row r="20" spans="1:9" ht="15" customHeight="1">
      <c r="A20" s="44">
        <f t="shared" si="5"/>
        <v>2.4000000000000004</v>
      </c>
      <c r="B20" s="14" t="s">
        <v>27</v>
      </c>
      <c r="C20" s="15"/>
      <c r="D20" s="15"/>
      <c r="E20" s="15"/>
      <c r="F20" s="15"/>
      <c r="G20" s="16">
        <f t="shared" si="3"/>
        <v>0</v>
      </c>
      <c r="H20" s="45">
        <f t="shared" si="4"/>
        <v>0</v>
      </c>
      <c r="I20" s="6"/>
    </row>
    <row r="21" spans="1:9" ht="15" customHeight="1">
      <c r="A21" s="44">
        <f t="shared" si="5"/>
        <v>2.5000000000000004</v>
      </c>
      <c r="B21" s="14" t="s">
        <v>28</v>
      </c>
      <c r="C21" s="15"/>
      <c r="D21" s="15"/>
      <c r="E21" s="15"/>
      <c r="F21" s="15"/>
      <c r="G21" s="16">
        <f t="shared" si="3"/>
        <v>0</v>
      </c>
      <c r="H21" s="45">
        <f t="shared" si="4"/>
        <v>0</v>
      </c>
      <c r="I21" s="6"/>
    </row>
    <row r="22" spans="1:9" ht="15" customHeight="1">
      <c r="A22" s="44">
        <v>2.6</v>
      </c>
      <c r="B22" s="14" t="s">
        <v>29</v>
      </c>
      <c r="C22" s="15"/>
      <c r="D22" s="15"/>
      <c r="E22" s="15"/>
      <c r="F22" s="15"/>
      <c r="G22" s="16">
        <f t="shared" si="3"/>
        <v>0</v>
      </c>
      <c r="H22" s="45">
        <f t="shared" si="4"/>
        <v>0</v>
      </c>
      <c r="I22" s="6"/>
    </row>
    <row r="23" spans="1:9" ht="15" customHeight="1">
      <c r="A23" s="51">
        <v>2.7</v>
      </c>
      <c r="B23" s="22" t="s">
        <v>30</v>
      </c>
      <c r="C23" s="23"/>
      <c r="D23" s="23"/>
      <c r="E23" s="23"/>
      <c r="F23" s="23"/>
      <c r="G23" s="16">
        <f t="shared" si="3"/>
        <v>0</v>
      </c>
      <c r="H23" s="52">
        <f t="shared" si="4"/>
        <v>0</v>
      </c>
      <c r="I23" s="6"/>
    </row>
    <row r="24" spans="1:9" ht="15" customHeight="1" thickBot="1">
      <c r="A24" s="69" t="s">
        <v>22</v>
      </c>
      <c r="B24" s="70"/>
      <c r="C24" s="33">
        <f>SUM(C17:C23)</f>
        <v>0</v>
      </c>
      <c r="D24" s="33">
        <f t="shared" ref="D24:F24" si="6">SUM(D17:D23)</f>
        <v>0</v>
      </c>
      <c r="E24" s="33">
        <f t="shared" si="6"/>
        <v>0</v>
      </c>
      <c r="F24" s="33">
        <f t="shared" si="6"/>
        <v>0</v>
      </c>
      <c r="G24" s="34">
        <f>IFERROR(F24/C24, 0)</f>
        <v>0</v>
      </c>
      <c r="H24" s="35">
        <f t="shared" si="4"/>
        <v>0</v>
      </c>
      <c r="I24" s="7"/>
    </row>
    <row r="25" spans="1:9" ht="20.100000000000001" customHeight="1">
      <c r="A25" s="20" t="s">
        <v>31</v>
      </c>
      <c r="B25" s="21"/>
      <c r="C25" s="21"/>
      <c r="D25" s="21"/>
      <c r="E25" s="21"/>
      <c r="F25" s="21"/>
      <c r="G25" s="21"/>
      <c r="H25" s="48"/>
      <c r="I25" s="8"/>
    </row>
    <row r="26" spans="1:9" ht="20.100000000000001" customHeight="1" thickBot="1">
      <c r="A26" s="49" t="s">
        <v>8</v>
      </c>
      <c r="B26" s="36" t="s">
        <v>9</v>
      </c>
      <c r="C26" s="37" t="s">
        <v>10</v>
      </c>
      <c r="D26" s="37" t="s">
        <v>11</v>
      </c>
      <c r="E26" s="37" t="s">
        <v>12</v>
      </c>
      <c r="F26" s="37" t="s">
        <v>13</v>
      </c>
      <c r="G26" s="37" t="s">
        <v>14</v>
      </c>
      <c r="H26" s="50" t="s">
        <v>15</v>
      </c>
      <c r="I26" s="8"/>
    </row>
    <row r="27" spans="1:9" ht="15" customHeight="1">
      <c r="A27" s="44">
        <v>3.1</v>
      </c>
      <c r="B27" s="14" t="s">
        <v>32</v>
      </c>
      <c r="C27" s="15"/>
      <c r="D27" s="15"/>
      <c r="E27" s="15"/>
      <c r="F27" s="15"/>
      <c r="G27" s="16">
        <f t="shared" ref="G27:G36" si="7">IFERROR(F27/C27, 0)</f>
        <v>0</v>
      </c>
      <c r="H27" s="45">
        <f t="shared" ref="H27:H37" si="8">G27</f>
        <v>0</v>
      </c>
      <c r="I27" s="6"/>
    </row>
    <row r="28" spans="1:9" ht="15" customHeight="1">
      <c r="A28" s="44">
        <f>A27+0.1</f>
        <v>3.2</v>
      </c>
      <c r="B28" s="14" t="s">
        <v>33</v>
      </c>
      <c r="C28" s="15"/>
      <c r="D28" s="15"/>
      <c r="E28" s="15"/>
      <c r="F28" s="15"/>
      <c r="G28" s="16">
        <f t="shared" si="7"/>
        <v>0</v>
      </c>
      <c r="H28" s="45">
        <f t="shared" si="8"/>
        <v>0</v>
      </c>
      <c r="I28" s="6"/>
    </row>
    <row r="29" spans="1:9" ht="15" customHeight="1">
      <c r="A29" s="44">
        <f t="shared" ref="A29:A35" si="9">A28+0.1</f>
        <v>3.3000000000000003</v>
      </c>
      <c r="B29" s="14" t="s">
        <v>34</v>
      </c>
      <c r="C29" s="15"/>
      <c r="D29" s="15"/>
      <c r="E29" s="15"/>
      <c r="F29" s="15"/>
      <c r="G29" s="16">
        <f t="shared" si="7"/>
        <v>0</v>
      </c>
      <c r="H29" s="45">
        <f t="shared" si="8"/>
        <v>0</v>
      </c>
      <c r="I29" s="6"/>
    </row>
    <row r="30" spans="1:9" ht="15" customHeight="1">
      <c r="A30" s="44">
        <f t="shared" si="9"/>
        <v>3.4000000000000004</v>
      </c>
      <c r="B30" s="14" t="s">
        <v>35</v>
      </c>
      <c r="C30" s="15"/>
      <c r="D30" s="15"/>
      <c r="E30" s="15"/>
      <c r="F30" s="15"/>
      <c r="G30" s="16">
        <f t="shared" si="7"/>
        <v>0</v>
      </c>
      <c r="H30" s="45">
        <f t="shared" si="8"/>
        <v>0</v>
      </c>
      <c r="I30" s="6"/>
    </row>
    <row r="31" spans="1:9" ht="15" customHeight="1">
      <c r="A31" s="44">
        <f t="shared" si="9"/>
        <v>3.5000000000000004</v>
      </c>
      <c r="B31" s="14" t="s">
        <v>36</v>
      </c>
      <c r="C31" s="15"/>
      <c r="D31" s="15"/>
      <c r="E31" s="15"/>
      <c r="F31" s="15"/>
      <c r="G31" s="16">
        <f t="shared" si="7"/>
        <v>0</v>
      </c>
      <c r="H31" s="45">
        <f t="shared" si="8"/>
        <v>0</v>
      </c>
      <c r="I31" s="6"/>
    </row>
    <row r="32" spans="1:9" ht="15" customHeight="1">
      <c r="A32" s="44">
        <f t="shared" si="9"/>
        <v>3.6000000000000005</v>
      </c>
      <c r="B32" s="14" t="s">
        <v>37</v>
      </c>
      <c r="C32" s="15"/>
      <c r="D32" s="15"/>
      <c r="E32" s="15"/>
      <c r="F32" s="15"/>
      <c r="G32" s="16">
        <f t="shared" si="7"/>
        <v>0</v>
      </c>
      <c r="H32" s="45">
        <f t="shared" si="8"/>
        <v>0</v>
      </c>
      <c r="I32" s="6"/>
    </row>
    <row r="33" spans="1:9" ht="15" customHeight="1">
      <c r="A33" s="44">
        <f t="shared" si="9"/>
        <v>3.7000000000000006</v>
      </c>
      <c r="B33" s="14" t="s">
        <v>38</v>
      </c>
      <c r="C33" s="15"/>
      <c r="D33" s="15"/>
      <c r="E33" s="15"/>
      <c r="F33" s="15"/>
      <c r="G33" s="16">
        <f t="shared" si="7"/>
        <v>0</v>
      </c>
      <c r="H33" s="45">
        <f t="shared" si="8"/>
        <v>0</v>
      </c>
      <c r="I33" s="6"/>
    </row>
    <row r="34" spans="1:9" ht="15" customHeight="1">
      <c r="A34" s="44">
        <f t="shared" si="9"/>
        <v>3.8000000000000007</v>
      </c>
      <c r="B34" s="14" t="s">
        <v>39</v>
      </c>
      <c r="C34" s="15"/>
      <c r="D34" s="15"/>
      <c r="E34" s="15"/>
      <c r="F34" s="15"/>
      <c r="G34" s="16">
        <f t="shared" si="7"/>
        <v>0</v>
      </c>
      <c r="H34" s="45">
        <f t="shared" si="8"/>
        <v>0</v>
      </c>
      <c r="I34" s="6"/>
    </row>
    <row r="35" spans="1:9" ht="15" customHeight="1">
      <c r="A35" s="44">
        <f t="shared" si="9"/>
        <v>3.9000000000000008</v>
      </c>
      <c r="B35" s="14" t="s">
        <v>40</v>
      </c>
      <c r="C35" s="15"/>
      <c r="D35" s="15"/>
      <c r="E35" s="15"/>
      <c r="F35" s="15"/>
      <c r="G35" s="16">
        <f t="shared" si="7"/>
        <v>0</v>
      </c>
      <c r="H35" s="45">
        <f t="shared" si="8"/>
        <v>0</v>
      </c>
      <c r="I35" s="6"/>
    </row>
    <row r="36" spans="1:9" ht="15" customHeight="1">
      <c r="A36" s="53" t="s">
        <v>41</v>
      </c>
      <c r="B36" s="22" t="s">
        <v>30</v>
      </c>
      <c r="C36" s="23"/>
      <c r="D36" s="23"/>
      <c r="E36" s="23"/>
      <c r="F36" s="23"/>
      <c r="G36" s="16">
        <f t="shared" si="7"/>
        <v>0</v>
      </c>
      <c r="H36" s="52">
        <f t="shared" si="8"/>
        <v>0</v>
      </c>
      <c r="I36" s="6"/>
    </row>
    <row r="37" spans="1:9" ht="15" customHeight="1" thickBot="1">
      <c r="A37" s="69" t="s">
        <v>22</v>
      </c>
      <c r="B37" s="70"/>
      <c r="C37" s="33">
        <f>SUM(C27:C36)</f>
        <v>0</v>
      </c>
      <c r="D37" s="33">
        <f>SUM(D27:D36)</f>
        <v>0</v>
      </c>
      <c r="E37" s="33">
        <f>SUM(E27:E36)</f>
        <v>0</v>
      </c>
      <c r="F37" s="33">
        <f>SUM(F27:F36)</f>
        <v>0</v>
      </c>
      <c r="G37" s="34">
        <f>IFERROR(F37/C37, 0)</f>
        <v>0</v>
      </c>
      <c r="H37" s="35">
        <f t="shared" si="8"/>
        <v>0</v>
      </c>
      <c r="I37" s="7"/>
    </row>
    <row r="38" spans="1:9" ht="20.100000000000001" customHeight="1">
      <c r="A38" s="20" t="s">
        <v>42</v>
      </c>
      <c r="B38" s="21"/>
      <c r="C38" s="21"/>
      <c r="D38" s="21"/>
      <c r="E38" s="21"/>
      <c r="F38" s="21"/>
      <c r="G38" s="21"/>
      <c r="H38" s="48"/>
      <c r="I38" s="8"/>
    </row>
    <row r="39" spans="1:9" ht="20.100000000000001" customHeight="1" thickBot="1">
      <c r="A39" s="49" t="s">
        <v>8</v>
      </c>
      <c r="B39" s="36" t="s">
        <v>9</v>
      </c>
      <c r="C39" s="37" t="s">
        <v>10</v>
      </c>
      <c r="D39" s="37" t="s">
        <v>11</v>
      </c>
      <c r="E39" s="37" t="s">
        <v>12</v>
      </c>
      <c r="F39" s="37" t="s">
        <v>13</v>
      </c>
      <c r="G39" s="37" t="s">
        <v>14</v>
      </c>
      <c r="H39" s="50" t="s">
        <v>15</v>
      </c>
      <c r="I39" s="8"/>
    </row>
    <row r="40" spans="1:9" ht="15" customHeight="1">
      <c r="A40" s="46">
        <v>4.0999999999999996</v>
      </c>
      <c r="B40" s="30" t="s">
        <v>43</v>
      </c>
      <c r="C40" s="31"/>
      <c r="D40" s="31"/>
      <c r="E40" s="31"/>
      <c r="F40" s="31"/>
      <c r="G40" s="32">
        <f>IFERROR(F40/C40, 0)</f>
        <v>0</v>
      </c>
      <c r="H40" s="47">
        <f t="shared" ref="H40:H41" si="10">G40</f>
        <v>0</v>
      </c>
      <c r="I40" s="6"/>
    </row>
    <row r="41" spans="1:9" ht="15" customHeight="1" thickBot="1">
      <c r="A41" s="61" t="s">
        <v>22</v>
      </c>
      <c r="B41" s="62"/>
      <c r="C41" s="17">
        <f>SUM(C40)</f>
        <v>0</v>
      </c>
      <c r="D41" s="17">
        <f t="shared" ref="D41:F41" si="11">SUM(D40)</f>
        <v>0</v>
      </c>
      <c r="E41" s="17">
        <f t="shared" si="11"/>
        <v>0</v>
      </c>
      <c r="F41" s="17">
        <f t="shared" si="11"/>
        <v>0</v>
      </c>
      <c r="G41" s="18">
        <f>IFERROR(F41/C41, 0)</f>
        <v>0</v>
      </c>
      <c r="H41" s="19">
        <f t="shared" si="10"/>
        <v>0</v>
      </c>
      <c r="I41" s="7"/>
    </row>
    <row r="42" spans="1:9" ht="20.100000000000001" customHeight="1">
      <c r="A42" s="20" t="s">
        <v>44</v>
      </c>
      <c r="B42" s="21"/>
      <c r="C42" s="21"/>
      <c r="D42" s="21"/>
      <c r="E42" s="21"/>
      <c r="F42" s="21"/>
      <c r="G42" s="21"/>
      <c r="H42" s="48"/>
      <c r="I42" s="8"/>
    </row>
    <row r="43" spans="1:9" ht="20.100000000000001" customHeight="1" thickBot="1">
      <c r="A43" s="49" t="s">
        <v>8</v>
      </c>
      <c r="B43" s="36" t="s">
        <v>9</v>
      </c>
      <c r="C43" s="37" t="s">
        <v>10</v>
      </c>
      <c r="D43" s="37" t="s">
        <v>11</v>
      </c>
      <c r="E43" s="37" t="s">
        <v>12</v>
      </c>
      <c r="F43" s="37" t="s">
        <v>13</v>
      </c>
      <c r="G43" s="37" t="s">
        <v>14</v>
      </c>
      <c r="H43" s="50" t="s">
        <v>15</v>
      </c>
      <c r="I43" s="8"/>
    </row>
    <row r="44" spans="1:9" ht="15" customHeight="1">
      <c r="A44" s="44">
        <v>5.0999999999999996</v>
      </c>
      <c r="B44" s="14" t="s">
        <v>45</v>
      </c>
      <c r="C44" s="15"/>
      <c r="D44" s="15"/>
      <c r="E44" s="15"/>
      <c r="F44" s="15"/>
      <c r="G44" s="16">
        <f t="shared" ref="G44:G46" si="12">IFERROR(F44/C44, 0)</f>
        <v>0</v>
      </c>
      <c r="H44" s="45">
        <f t="shared" ref="H44:H47" si="13">G44</f>
        <v>0</v>
      </c>
      <c r="I44" s="6"/>
    </row>
    <row r="45" spans="1:9" ht="15" customHeight="1">
      <c r="A45" s="44">
        <v>5.2</v>
      </c>
      <c r="B45" s="14" t="s">
        <v>46</v>
      </c>
      <c r="C45" s="15"/>
      <c r="D45" s="15"/>
      <c r="E45" s="15"/>
      <c r="F45" s="15"/>
      <c r="G45" s="16">
        <f t="shared" si="12"/>
        <v>0</v>
      </c>
      <c r="H45" s="45">
        <f t="shared" si="13"/>
        <v>0</v>
      </c>
      <c r="I45" s="6"/>
    </row>
    <row r="46" spans="1:9" ht="31.5" customHeight="1">
      <c r="A46" s="46">
        <v>5.3</v>
      </c>
      <c r="B46" s="38" t="s">
        <v>47</v>
      </c>
      <c r="C46" s="31"/>
      <c r="D46" s="31"/>
      <c r="E46" s="31"/>
      <c r="F46" s="31"/>
      <c r="G46" s="32">
        <f t="shared" si="12"/>
        <v>0</v>
      </c>
      <c r="H46" s="47">
        <f t="shared" si="13"/>
        <v>0</v>
      </c>
      <c r="I46" s="6"/>
    </row>
    <row r="47" spans="1:9" ht="15" customHeight="1" thickBot="1">
      <c r="A47" s="61" t="s">
        <v>22</v>
      </c>
      <c r="B47" s="62"/>
      <c r="C47" s="17">
        <f>SUM(C44:C46)</f>
        <v>0</v>
      </c>
      <c r="D47" s="17">
        <f t="shared" ref="D47:F47" si="14">SUM(D44:D46)</f>
        <v>0</v>
      </c>
      <c r="E47" s="17">
        <f t="shared" si="14"/>
        <v>0</v>
      </c>
      <c r="F47" s="17">
        <f t="shared" si="14"/>
        <v>0</v>
      </c>
      <c r="G47" s="18">
        <f>IFERROR(F47/C47, 0)</f>
        <v>0</v>
      </c>
      <c r="H47" s="19">
        <f t="shared" si="13"/>
        <v>0</v>
      </c>
      <c r="I47" s="7"/>
    </row>
    <row r="48" spans="1:9" ht="20.100000000000001" customHeight="1">
      <c r="A48" s="20" t="s">
        <v>48</v>
      </c>
      <c r="B48" s="21"/>
      <c r="C48" s="21"/>
      <c r="D48" s="21"/>
      <c r="E48" s="21"/>
      <c r="F48" s="21"/>
      <c r="G48" s="21"/>
      <c r="H48" s="48"/>
      <c r="I48" s="8"/>
    </row>
    <row r="49" spans="1:9" ht="20.100000000000001" customHeight="1" thickBot="1">
      <c r="A49" s="49" t="s">
        <v>8</v>
      </c>
      <c r="B49" s="36" t="s">
        <v>9</v>
      </c>
      <c r="C49" s="37" t="s">
        <v>10</v>
      </c>
      <c r="D49" s="37" t="s">
        <v>11</v>
      </c>
      <c r="E49" s="37" t="s">
        <v>12</v>
      </c>
      <c r="F49" s="37" t="s">
        <v>13</v>
      </c>
      <c r="G49" s="37" t="s">
        <v>14</v>
      </c>
      <c r="H49" s="50" t="s">
        <v>15</v>
      </c>
      <c r="I49" s="8"/>
    </row>
    <row r="50" spans="1:9">
      <c r="A50" s="44">
        <v>6.1</v>
      </c>
      <c r="B50" s="24"/>
      <c r="C50" s="15"/>
      <c r="D50" s="15"/>
      <c r="E50" s="15"/>
      <c r="F50" s="15"/>
      <c r="G50" s="16">
        <f t="shared" ref="G50:G58" si="15">IFERROR(F50/C50, 0)</f>
        <v>0</v>
      </c>
      <c r="H50" s="45">
        <f t="shared" ref="H50:H60" si="16">G50</f>
        <v>0</v>
      </c>
      <c r="I50" s="6"/>
    </row>
    <row r="51" spans="1:9">
      <c r="A51" s="44">
        <f t="shared" ref="A51:A57" si="17">A50+0.1</f>
        <v>6.1999999999999993</v>
      </c>
      <c r="B51" s="24"/>
      <c r="C51" s="15"/>
      <c r="D51" s="15"/>
      <c r="E51" s="15"/>
      <c r="F51" s="15"/>
      <c r="G51" s="16">
        <f t="shared" si="15"/>
        <v>0</v>
      </c>
      <c r="H51" s="45">
        <f t="shared" si="16"/>
        <v>0</v>
      </c>
      <c r="I51" s="6"/>
    </row>
    <row r="52" spans="1:9">
      <c r="A52" s="44">
        <f t="shared" si="17"/>
        <v>6.2999999999999989</v>
      </c>
      <c r="B52" s="24"/>
      <c r="C52" s="15"/>
      <c r="D52" s="15"/>
      <c r="E52" s="15"/>
      <c r="F52" s="15"/>
      <c r="G52" s="16">
        <f t="shared" si="15"/>
        <v>0</v>
      </c>
      <c r="H52" s="45">
        <f t="shared" si="16"/>
        <v>0</v>
      </c>
      <c r="I52" s="6"/>
    </row>
    <row r="53" spans="1:9">
      <c r="A53" s="44">
        <f t="shared" si="17"/>
        <v>6.3999999999999986</v>
      </c>
      <c r="B53" s="24"/>
      <c r="C53" s="15"/>
      <c r="D53" s="15"/>
      <c r="E53" s="15"/>
      <c r="F53" s="15"/>
      <c r="G53" s="16">
        <f t="shared" si="15"/>
        <v>0</v>
      </c>
      <c r="H53" s="45">
        <f t="shared" si="16"/>
        <v>0</v>
      </c>
      <c r="I53" s="6"/>
    </row>
    <row r="54" spans="1:9">
      <c r="A54" s="44">
        <f t="shared" si="17"/>
        <v>6.4999999999999982</v>
      </c>
      <c r="B54" s="24"/>
      <c r="C54" s="15"/>
      <c r="D54" s="15"/>
      <c r="E54" s="15"/>
      <c r="F54" s="15"/>
      <c r="G54" s="16">
        <f t="shared" si="15"/>
        <v>0</v>
      </c>
      <c r="H54" s="45">
        <f t="shared" si="16"/>
        <v>0</v>
      </c>
      <c r="I54" s="6"/>
    </row>
    <row r="55" spans="1:9">
      <c r="A55" s="44">
        <f t="shared" si="17"/>
        <v>6.5999999999999979</v>
      </c>
      <c r="B55" s="24"/>
      <c r="C55" s="15"/>
      <c r="D55" s="15"/>
      <c r="E55" s="15"/>
      <c r="F55" s="15"/>
      <c r="G55" s="16">
        <f t="shared" si="15"/>
        <v>0</v>
      </c>
      <c r="H55" s="45">
        <f t="shared" si="16"/>
        <v>0</v>
      </c>
      <c r="I55" s="6"/>
    </row>
    <row r="56" spans="1:9">
      <c r="A56" s="44">
        <f t="shared" si="17"/>
        <v>6.6999999999999975</v>
      </c>
      <c r="B56" s="24"/>
      <c r="C56" s="15"/>
      <c r="D56" s="15"/>
      <c r="E56" s="15"/>
      <c r="F56" s="15"/>
      <c r="G56" s="16">
        <f t="shared" si="15"/>
        <v>0</v>
      </c>
      <c r="H56" s="45">
        <f t="shared" si="16"/>
        <v>0</v>
      </c>
      <c r="I56" s="6"/>
    </row>
    <row r="57" spans="1:9">
      <c r="A57" s="44">
        <f t="shared" si="17"/>
        <v>6.7999999999999972</v>
      </c>
      <c r="B57" s="24"/>
      <c r="C57" s="15"/>
      <c r="D57" s="15"/>
      <c r="E57" s="15"/>
      <c r="F57" s="15"/>
      <c r="G57" s="16">
        <f t="shared" si="15"/>
        <v>0</v>
      </c>
      <c r="H57" s="45">
        <f t="shared" si="16"/>
        <v>0</v>
      </c>
      <c r="I57" s="6"/>
    </row>
    <row r="58" spans="1:9">
      <c r="A58" s="54">
        <v>6.9</v>
      </c>
      <c r="B58" s="39"/>
      <c r="C58" s="31"/>
      <c r="D58" s="31"/>
      <c r="E58" s="31"/>
      <c r="F58" s="31"/>
      <c r="G58" s="32">
        <f t="shared" si="15"/>
        <v>0</v>
      </c>
      <c r="H58" s="47">
        <f t="shared" si="16"/>
        <v>0</v>
      </c>
      <c r="I58" s="6"/>
    </row>
    <row r="59" spans="1:9" ht="15" customHeight="1">
      <c r="A59" s="71" t="s">
        <v>22</v>
      </c>
      <c r="B59" s="72"/>
      <c r="C59" s="17">
        <f>SUM(C50:C58)</f>
        <v>0</v>
      </c>
      <c r="D59" s="17">
        <f t="shared" ref="D59:F59" si="18">SUM(D50:D58)</f>
        <v>0</v>
      </c>
      <c r="E59" s="17">
        <f t="shared" si="18"/>
        <v>0</v>
      </c>
      <c r="F59" s="17">
        <f t="shared" si="18"/>
        <v>0</v>
      </c>
      <c r="G59" s="18">
        <f>IFERROR(F59/C59, 0)</f>
        <v>0</v>
      </c>
      <c r="H59" s="19">
        <f t="shared" si="16"/>
        <v>0</v>
      </c>
      <c r="I59" s="7"/>
    </row>
    <row r="60" spans="1:9" ht="20.100000000000001" customHeight="1" thickBot="1">
      <c r="A60" s="73" t="s">
        <v>49</v>
      </c>
      <c r="B60" s="74"/>
      <c r="C60" s="25">
        <f>C59+C47+C41+C37+C24+C14</f>
        <v>0</v>
      </c>
      <c r="D60" s="25">
        <f>D59+D47+D41+D37+D24+D14</f>
        <v>0</v>
      </c>
      <c r="E60" s="25">
        <f>E59+E47+E41+E37+E24+E14</f>
        <v>0</v>
      </c>
      <c r="F60" s="25">
        <f>F59+F47+F41+F37+F24+F14</f>
        <v>0</v>
      </c>
      <c r="G60" s="26">
        <f>IFERROR(F60/C60, 0)</f>
        <v>0</v>
      </c>
      <c r="H60" s="27">
        <f t="shared" si="16"/>
        <v>0</v>
      </c>
      <c r="I60" s="7"/>
    </row>
    <row r="61" spans="1:9" ht="15" customHeight="1" thickBot="1">
      <c r="A61" s="55"/>
      <c r="H61" s="56"/>
    </row>
    <row r="62" spans="1:9" ht="15" customHeight="1">
      <c r="A62" s="9" t="s">
        <v>50</v>
      </c>
      <c r="B62" s="59"/>
      <c r="C62" s="59"/>
      <c r="D62" s="59"/>
      <c r="E62" s="59"/>
      <c r="F62" s="59"/>
      <c r="G62" s="59"/>
      <c r="H62" s="60"/>
    </row>
    <row r="63" spans="1:9">
      <c r="A63" s="10"/>
      <c r="B63" s="11" t="s">
        <v>51</v>
      </c>
      <c r="C63" s="11"/>
      <c r="D63" s="11"/>
      <c r="E63" s="11"/>
      <c r="F63" s="11"/>
      <c r="G63" s="11"/>
      <c r="H63" s="57"/>
      <c r="I63" s="11"/>
    </row>
    <row r="64" spans="1:9" ht="16.5" thickBot="1">
      <c r="A64" s="12"/>
      <c r="B64" s="13"/>
      <c r="C64" s="13"/>
      <c r="D64" s="13"/>
      <c r="E64" s="13"/>
      <c r="F64" s="13"/>
      <c r="G64" s="13"/>
      <c r="H64" s="58"/>
      <c r="I64" s="11"/>
    </row>
  </sheetData>
  <mergeCells count="25">
    <mergeCell ref="A1:H1"/>
    <mergeCell ref="A2:H2"/>
    <mergeCell ref="A5:B5"/>
    <mergeCell ref="A6:B6"/>
    <mergeCell ref="A3:B3"/>
    <mergeCell ref="A4:B4"/>
    <mergeCell ref="G5:H5"/>
    <mergeCell ref="C6:D6"/>
    <mergeCell ref="E6:H6"/>
    <mergeCell ref="B62:H62"/>
    <mergeCell ref="A14:B14"/>
    <mergeCell ref="C3:D3"/>
    <mergeCell ref="C4:D4"/>
    <mergeCell ref="C5:D5"/>
    <mergeCell ref="A24:B24"/>
    <mergeCell ref="A37:B37"/>
    <mergeCell ref="A41:B41"/>
    <mergeCell ref="A47:B47"/>
    <mergeCell ref="A59:B59"/>
    <mergeCell ref="A60:B60"/>
    <mergeCell ref="E3:F3"/>
    <mergeCell ref="E4:F4"/>
    <mergeCell ref="E5:F5"/>
    <mergeCell ref="G3:H3"/>
    <mergeCell ref="G4:H4"/>
  </mergeCells>
  <conditionalFormatting sqref="I5 H12:H14 H8 I1 H40:H41 H24 H21 H17 H31 H36:H37 H27 I45:I46 H59:H60 I15:I43 H44:I44 I48:I1048576 H47:I47">
    <cfRule type="cellIs" dxfId="85" priority="36" operator="greaterThan">
      <formula>1</formula>
    </cfRule>
  </conditionalFormatting>
  <conditionalFormatting sqref="I6">
    <cfRule type="cellIs" dxfId="84" priority="33" operator="greaterThan">
      <formula>1</formula>
    </cfRule>
  </conditionalFormatting>
  <conditionalFormatting sqref="H9:H11">
    <cfRule type="cellIs" dxfId="83" priority="7" operator="greaterThan">
      <formula>1</formula>
    </cfRule>
  </conditionalFormatting>
  <conditionalFormatting sqref="H18:H20">
    <cfRule type="cellIs" dxfId="82" priority="6" operator="greaterThan">
      <formula>1</formula>
    </cfRule>
  </conditionalFormatting>
  <conditionalFormatting sqref="H22:H23">
    <cfRule type="cellIs" dxfId="81" priority="5" operator="greaterThan">
      <formula>1</formula>
    </cfRule>
  </conditionalFormatting>
  <conditionalFormatting sqref="H28:H30">
    <cfRule type="cellIs" dxfId="80" priority="4" operator="greaterThan">
      <formula>1</formula>
    </cfRule>
  </conditionalFormatting>
  <conditionalFormatting sqref="H32:H35">
    <cfRule type="cellIs" dxfId="79" priority="3" operator="greaterThan">
      <formula>1</formula>
    </cfRule>
  </conditionalFormatting>
  <conditionalFormatting sqref="H45:H46">
    <cfRule type="cellIs" dxfId="78" priority="2" operator="greaterThan">
      <formula>1</formula>
    </cfRule>
  </conditionalFormatting>
  <conditionalFormatting sqref="H50:H58">
    <cfRule type="cellIs" dxfId="77" priority="1" operator="greaterThan">
      <formula>1</formula>
    </cfRule>
  </conditionalFormatting>
  <pageMargins left="0.7" right="0.7" top="0.75" bottom="0.75" header="0.3" footer="0.3"/>
  <pageSetup scale="54" orientation="portrait" r:id="rId1"/>
  <headerFooter>
    <oddFooter>&amp;LAppendix 04 Ver 1.0 DEC2023
&amp;C&amp;Pof&amp;N</oddFooter>
  </headerFooter>
  <drawing r:id="rId2"/>
  <tableParts count="6">
    <tablePart r:id="rId3"/>
    <tablePart r:id="rId4"/>
    <tablePart r:id="rId5"/>
    <tablePart r:id="rId6"/>
    <tablePart r:id="rId7"/>
    <tablePart r:id="rId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aba50052a024fb29595ecca5fbbaa4e xmlns="4274811a-11d5-4eaa-8787-9d4e281da3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Water and Wastewater</TermName>
          <TermId xmlns="http://schemas.microsoft.com/office/infopath/2007/PartnerControls">c5da43d4-8b9f-4238-ac38-7ba5cc40aa91</TermId>
        </TermInfo>
      </Terms>
    </oaba50052a024fb29595ecca5fbbaa4e>
    <leed0c44d2ac42d791805961a1e6b6e0 xmlns="4274811a-11d5-4eaa-8787-9d4e281da33e">
      <Terms xmlns="http://schemas.microsoft.com/office/infopath/2007/PartnerControls"/>
    </leed0c44d2ac42d791805961a1e6b6e0>
    <SIZAAuthor xmlns="4274811a-11d5-4eaa-8787-9d4e281da33e">
      <UserInfo>
        <DisplayName/>
        <AccountId xsi:nil="true"/>
        <AccountType/>
      </UserInfo>
    </SIZAAuthor>
    <c816cc0c51d043a4907164997a81cf13 xmlns="4274811a-11d5-4eaa-8787-9d4e281da33e">
      <Terms xmlns="http://schemas.microsoft.com/office/infopath/2007/PartnerControls"/>
    </c816cc0c51d043a4907164997a81cf13>
    <if2ef2b6bf4346d0a9a60e9784f95a0d xmlns="4274811a-11d5-4eaa-8787-9d4e281da33e">
      <Terms xmlns="http://schemas.microsoft.com/office/infopath/2007/PartnerControls"/>
    </if2ef2b6bf4346d0a9a60e9784f95a0d>
    <SIZASubject xmlns="4274811a-11d5-4eaa-8787-9d4e281da33e" xsi:nil="true"/>
    <i7c7954a6da6485baed72bf62adc9a98 xmlns="4274811a-11d5-4eaa-8787-9d4e281da33e">
      <Terms xmlns="http://schemas.microsoft.com/office/infopath/2007/PartnerControls"/>
    </i7c7954a6da6485baed72bf62adc9a98>
    <i09ce8ea77e04d5b937fa0a29b257c75 xmlns="4274811a-11d5-4eaa-8787-9d4e281da33e">
      <Terms xmlns="http://schemas.microsoft.com/office/infopath/2007/PartnerControls"/>
    </i09ce8ea77e04d5b937fa0a29b257c75>
    <TaxCatchAll xmlns="4274811a-11d5-4eaa-8787-9d4e281da33e">
      <Value>4</Value>
      <Value>2</Value>
      <Value>1</Value>
    </TaxCatchAll>
    <SIZARecordsEventDate xmlns="4274811a-11d5-4eaa-8787-9d4e281da33e" xsi:nil="true"/>
    <b84c496a5d0b4e848eae240e679f45e7 xmlns="4274811a-11d5-4eaa-8787-9d4e281da3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Works</TermName>
          <TermId xmlns="http://schemas.microsoft.com/office/infopath/2007/PartnerControls">f5ff1673-8fe8-47a7-8483-175fe86087e7</TermId>
        </TermInfo>
      </Terms>
    </b84c496a5d0b4e848eae240e679f45e7>
    <d4d6d7f2852d41a09afacf0336fedee9 xmlns="4274811a-11d5-4eaa-8787-9d4e281da3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Office of the Water and Wastewater General Manager</TermName>
          <TermId xmlns="http://schemas.microsoft.com/office/infopath/2007/PartnerControls">fc49f185-56ab-4324-b8d6-6717f8de94bc</TermId>
        </TermInfo>
      </Terms>
    </d4d6d7f2852d41a09afacf0336fedee9>
    <SIZADate xmlns="4274811a-11d5-4eaa-8787-9d4e281da33e" xsi:nil="true"/>
    <_dlc_DocId xmlns="4274811a-11d5-4eaa-8787-9d4e281da33e">3RFTUQM4F3DM-1771897557-35971</_dlc_DocId>
    <_dlc_DocIdUrl xmlns="4274811a-11d5-4eaa-8787-9d4e281da33e">
      <Url>https://peelregionca.sharepoint.com/teams/ext-S199/_layouts/15/DocIdRedir.aspx?ID=3RFTUQM4F3DM-1771897557-35971</Url>
      <Description>3RFTUQM4F3DM-1771897557-35971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OP Word" ma:contentTypeID="0x0101006450AF52053E4366878046AAF3AB30AB00A50F4752C5F300488914DDAD9D1BD106" ma:contentTypeVersion="28" ma:contentTypeDescription="Basis of all company Word documents." ma:contentTypeScope="" ma:versionID="f12bf843b25dd7d5f9cbf430232cc3a4">
  <xsd:schema xmlns:xsd="http://www.w3.org/2001/XMLSchema" xmlns:xs="http://www.w3.org/2001/XMLSchema" xmlns:p="http://schemas.microsoft.com/office/2006/metadata/properties" xmlns:ns2="4274811a-11d5-4eaa-8787-9d4e281da33e" xmlns:ns3="d52c1bcd-3b04-4eb2-ad0a-c9cbc65b022d" targetNamespace="http://schemas.microsoft.com/office/2006/metadata/properties" ma:root="true" ma:fieldsID="4170e8a76b8a51932117fe320591f913" ns2:_="" ns3:_="">
    <xsd:import namespace="4274811a-11d5-4eaa-8787-9d4e281da33e"/>
    <xsd:import namespace="d52c1bcd-3b04-4eb2-ad0a-c9cbc65b022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b84c496a5d0b4e848eae240e679f45e7" minOccurs="0"/>
                <xsd:element ref="ns2:TaxCatchAll" minOccurs="0"/>
                <xsd:element ref="ns2:TaxCatchAllLabel" minOccurs="0"/>
                <xsd:element ref="ns2:oaba50052a024fb29595ecca5fbbaa4e" minOccurs="0"/>
                <xsd:element ref="ns2:d4d6d7f2852d41a09afacf0336fedee9" minOccurs="0"/>
                <xsd:element ref="ns2:if2ef2b6bf4346d0a9a60e9784f95a0d" minOccurs="0"/>
                <xsd:element ref="ns2:i7c7954a6da6485baed72bf62adc9a98" minOccurs="0"/>
                <xsd:element ref="ns2:i09ce8ea77e04d5b937fa0a29b257c75" minOccurs="0"/>
                <xsd:element ref="ns2:SIZADate" minOccurs="0"/>
                <xsd:element ref="ns2:SIZASubject" minOccurs="0"/>
                <xsd:element ref="ns2:SIZAAuthor" minOccurs="0"/>
                <xsd:element ref="ns2:c816cc0c51d043a4907164997a81cf13" minOccurs="0"/>
                <xsd:element ref="ns2:leed0c44d2ac42d791805961a1e6b6e0" minOccurs="0"/>
                <xsd:element ref="ns2:SIZARecordsEventDat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74811a-11d5-4eaa-8787-9d4e281da33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b84c496a5d0b4e848eae240e679f45e7" ma:index="11" nillable="true" ma:taxonomy="true" ma:internalName="b84c496a5d0b4e848eae240e679f45e7" ma:taxonomyFieldName="SIZADepartment" ma:displayName="Department" ma:default="1;#Public Works|f5ff1673-8fe8-47a7-8483-175fe86087e7" ma:fieldId="{b84c496a-5d0b-4e84-8eae-240e679f45e7}" ma:sspId="fa93b17b-eca5-4df2-9431-61ba77a6f1f7" ma:termSetId="60320ae7-a7b2-4969-932f-f2bb791727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f6f03a6e-0f40-46ee-b7e0-a0961c20f356}" ma:internalName="TaxCatchAll" ma:showField="CatchAllData" ma:web="4274811a-11d5-4eaa-8787-9d4e281da3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f6f03a6e-0f40-46ee-b7e0-a0961c20f356}" ma:internalName="TaxCatchAllLabel" ma:readOnly="true" ma:showField="CatchAllDataLabel" ma:web="4274811a-11d5-4eaa-8787-9d4e281da3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aba50052a024fb29595ecca5fbbaa4e" ma:index="15" nillable="true" ma:taxonomy="true" ma:internalName="oaba50052a024fb29595ecca5fbbaa4e" ma:taxonomyFieldName="SIZADivision" ma:displayName="Division" ma:default="2;#Water and Wastewater|c5da43d4-8b9f-4238-ac38-7ba5cc40aa91" ma:fieldId="{8aba5005-2a02-4fb2-9595-ecca5fbbaa4e}" ma:sspId="fa93b17b-eca5-4df2-9431-61ba77a6f1f7" ma:termSetId="b837b880-3aa0-41f7-886b-2a1389d416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4d6d7f2852d41a09afacf0336fedee9" ma:index="17" nillable="true" ma:taxonomy="true" ma:internalName="d4d6d7f2852d41a09afacf0336fedee9" ma:taxonomyFieldName="SIZASection" ma:displayName="Section" ma:default="3;#All Sections|d555de2c-76c4-4197-b60b-1a7eb50855b9" ma:fieldId="{d4d6d7f2-852d-41a0-9afa-cf0336fedee9}" ma:sspId="fa93b17b-eca5-4df2-9431-61ba77a6f1f7" ma:termSetId="11c1e720-e982-466a-aacd-09d4c23fdb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f2ef2b6bf4346d0a9a60e9784f95a0d" ma:index="19" nillable="true" ma:taxonomy="true" ma:internalName="if2ef2b6bf4346d0a9a60e9784f95a0d" ma:taxonomyFieldName="SIZAService" ma:displayName="Service" ma:readOnly="false" ma:fieldId="{2f2ef2b6-bf43-46d0-a9a6-0e9784f95a0d}" ma:sspId="fa93b17b-eca5-4df2-9431-61ba77a6f1f7" ma:termSetId="b77d1e8a-5db7-483c-9b23-740035cc05a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7c7954a6da6485baed72bf62adc9a98" ma:index="21" nillable="true" ma:taxonomy="true" ma:internalName="i7c7954a6da6485baed72bf62adc9a98" ma:taxonomyFieldName="SIZADocumentType" ma:displayName="Document Type" ma:readOnly="false" ma:fieldId="{27c7954a-6da6-485b-aed7-2bf62adc9a98}" ma:sspId="fa93b17b-eca5-4df2-9431-61ba77a6f1f7" ma:termSetId="a30e0fc5-ef8a-411d-ac18-85e301421e7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09ce8ea77e04d5b937fa0a29b257c75" ma:index="23" nillable="true" ma:taxonomy="true" ma:internalName="i09ce8ea77e04d5b937fa0a29b257c75" ma:taxonomyFieldName="SIZADocumentSubType" ma:displayName="Document SubType" ma:readOnly="false" ma:fieldId="{209ce8ea-77e0-4d5b-937f-a0a29b257c75}" ma:sspId="fa93b17b-eca5-4df2-9431-61ba77a6f1f7" ma:termSetId="9ba2e993-e3a4-40d4-af48-5ac0b9f0db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ZADate" ma:index="25" nillable="true" ma:displayName="Date" ma:description="The date of the document." ma:internalName="SIZADate" ma:readOnly="false">
      <xsd:simpleType>
        <xsd:restriction base="dms:DateTime"/>
      </xsd:simpleType>
    </xsd:element>
    <xsd:element name="SIZASubject" ma:index="26" nillable="true" ma:displayName="Subject" ma:description="The subject of the document." ma:internalName="SIZASubject" ma:readOnly="false">
      <xsd:simpleType>
        <xsd:restriction base="dms:Text"/>
      </xsd:simpleType>
    </xsd:element>
    <xsd:element name="SIZAAuthor" ma:index="27" nillable="true" ma:displayName="Author" ma:description="The author of the document." ma:internalName="SIZA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816cc0c51d043a4907164997a81cf13" ma:index="28" nillable="true" ma:taxonomy="true" ma:internalName="c816cc0c51d043a4907164997a81cf13" ma:taxonomyFieldName="SIZAKeywords" ma:displayName="Additional Tags" ma:readOnly="false" ma:fieldId="{c816cc0c-51d0-43a4-9071-64997a81cf13}" ma:sspId="fa93b17b-eca5-4df2-9431-61ba77a6f1f7" ma:termSetId="c9229c1c-9cd4-4e27-a7aa-176e35bc250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eed0c44d2ac42d791805961a1e6b6e0" ma:index="30" nillable="true" ma:taxonomy="true" ma:internalName="leed0c44d2ac42d791805961a1e6b6e0" ma:taxonomyFieldName="SIZARecordClassification" ma:displayName="Records Classification" ma:readOnly="false" ma:fieldId="{5eed0c44-d2ac-42d7-9180-5961a1e6b6e0}" ma:sspId="fa93b17b-eca5-4df2-9431-61ba77a6f1f7" ma:termSetId="4de2fedc-4bea-4300-87fb-a9dd50186f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ZARecordsEventDate" ma:index="32" nillable="true" ma:displayName="Records Event Date" ma:description="Records Event Date" ma:internalName="SIZARecordsEventDate" ma:readOnly="false">
      <xsd:simpleType>
        <xsd:restriction base="dms:DateTime"/>
      </xsd:simple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2c1bcd-3b04-4eb2-ad0a-c9cbc65b02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3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6" nillable="true" ma:displayName="Tags" ma:internalName="MediaServiceAutoTags" ma:readOnly="true">
      <xsd:simpleType>
        <xsd:restriction base="dms:Text"/>
      </xsd:simpleType>
    </xsd:element>
    <xsd:element name="MediaLengthInSeconds" ma:index="3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4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C1488E-6196-437D-9367-0DC192F9002A}"/>
</file>

<file path=customXml/itemProps2.xml><?xml version="1.0" encoding="utf-8"?>
<ds:datastoreItem xmlns:ds="http://schemas.openxmlformats.org/officeDocument/2006/customXml" ds:itemID="{D564FB80-02CE-4BA7-98AA-1C7E57FC9702}"/>
</file>

<file path=customXml/itemProps3.xml><?xml version="1.0" encoding="utf-8"?>
<ds:datastoreItem xmlns:ds="http://schemas.openxmlformats.org/officeDocument/2006/customXml" ds:itemID="{8B24281D-AAE0-4D6F-BCCE-D71CB605EA7A}"/>
</file>

<file path=customXml/itemProps4.xml><?xml version="1.0" encoding="utf-8"?>
<ds:datastoreItem xmlns:ds="http://schemas.openxmlformats.org/officeDocument/2006/customXml" ds:itemID="{DF5E5C2F-6485-4325-8D76-69CE32B585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The City of Guelph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dcarrier</dc:creator>
  <cp:keywords/>
  <dc:description/>
  <cp:lastModifiedBy>Cagbayir, Caglar</cp:lastModifiedBy>
  <cp:revision/>
  <dcterms:created xsi:type="dcterms:W3CDTF">2004-07-19T19:02:58Z</dcterms:created>
  <dcterms:modified xsi:type="dcterms:W3CDTF">2024-04-12T16:36:37Z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0x0101006450AF52053E4366878046AAF3AB30AB00A50F4752C5F300488914DDAD9D1BD106</vt:lpwstr>
  </property>
  <property fmtid="{D5CDD505-2E9C-101B-9397-08002B2CF9AE}" pid="3" name="SIZADivision">
    <vt:lpwstr>2;#Water and Wastewater|c5da43d4-8b9f-4238-ac38-7ba5cc40aa91</vt:lpwstr>
  </property>
  <property fmtid="{D5CDD505-2E9C-101B-9397-08002B2CF9AE}" pid="4" name="SIZASection">
    <vt:lpwstr>4;#Office of the Water and Wastewater General Manager|fc49f185-56ab-4324-b8d6-6717f8de94bc</vt:lpwstr>
  </property>
  <property fmtid="{D5CDD505-2E9C-101B-9397-08002B2CF9AE}" pid="5" name="SIZADepartment">
    <vt:lpwstr>1;#Public Works|f5ff1673-8fe8-47a7-8483-175fe86087e7</vt:lpwstr>
  </property>
  <property fmtid="{D5CDD505-2E9C-101B-9397-08002B2CF9AE}" pid="6" name="_dlc_DocIdItemGuid">
    <vt:lpwstr>39632964-f46d-4096-97d1-d17fbcbeda9e</vt:lpwstr>
  </property>
  <property fmtid="{D5CDD505-2E9C-101B-9397-08002B2CF9AE}" pid="7" name="SIZAService">
    <vt:lpwstr/>
  </property>
  <property fmtid="{D5CDD505-2E9C-101B-9397-08002B2CF9AE}" pid="8" name="SIZADocumentSubType">
    <vt:lpwstr/>
  </property>
  <property fmtid="{D5CDD505-2E9C-101B-9397-08002B2CF9AE}" pid="9" name="SIZADocumentType">
    <vt:lpwstr/>
  </property>
  <property fmtid="{D5CDD505-2E9C-101B-9397-08002B2CF9AE}" pid="10" name="SIZAKeywords">
    <vt:lpwstr/>
  </property>
  <property fmtid="{D5CDD505-2E9C-101B-9397-08002B2CF9AE}" pid="11" name="SIZARecordClassification">
    <vt:lpwstr/>
  </property>
</Properties>
</file>